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A\2025\07_NN_hala_TaO_HPFM\04_2_cast_NN-rozvody\05_rozpocet\v2\"/>
    </mc:Choice>
  </mc:AlternateContent>
  <xr:revisionPtr revIDLastSave="0" documentId="13_ncr:1_{52370FC1-E83F-4F27-9264-BF0C6C8D0724}" xr6:coauthVersionLast="47" xr6:coauthVersionMax="47" xr10:uidLastSave="{00000000-0000-0000-0000-000000000000}"/>
  <bookViews>
    <workbookView xWindow="-110" yWindow="-110" windowWidth="38620" windowHeight="21100" tabRatio="500" xr2:uid="{00000000-000D-0000-FFFF-FFFF00000000}"/>
  </bookViews>
  <sheets>
    <sheet name="Rekapitulace" sheetId="1" r:id="rId1"/>
    <sheet name="1) Osvětlení haly TaO" sheetId="2" r:id="rId2"/>
    <sheet name="2) Rozvody NN haly TaO" sheetId="3" r:id="rId3"/>
    <sheet name="3) Uzemnění TaO" sheetId="4" r:id="rId4"/>
    <sheet name="4) LPS haly TaO" sheetId="5" r:id="rId5"/>
    <sheet name="5) Kabelové nosné systémy - TaO" sheetId="6" r:id="rId6"/>
    <sheet name="6) Odolejování" sheetId="7" r:id="rId7"/>
  </sheets>
  <calcPr calcId="181029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H54" i="3" l="1"/>
  <c r="H158" i="3"/>
  <c r="H15" i="4"/>
  <c r="H14" i="4"/>
  <c r="H67" i="7"/>
  <c r="H94" i="3"/>
  <c r="H153" i="3"/>
  <c r="H152" i="3"/>
  <c r="H76" i="7"/>
  <c r="H48" i="7"/>
  <c r="H49" i="7"/>
  <c r="H50" i="7"/>
  <c r="H51" i="7"/>
  <c r="H52" i="7"/>
  <c r="H53" i="7"/>
  <c r="H113" i="7"/>
  <c r="H114" i="7"/>
  <c r="H115" i="7"/>
  <c r="H116" i="7"/>
  <c r="H117" i="7"/>
  <c r="H118" i="7"/>
  <c r="H112" i="7"/>
  <c r="H111" i="7"/>
  <c r="H11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89" i="7"/>
  <c r="H90" i="7"/>
  <c r="H91" i="7"/>
  <c r="H92" i="7"/>
  <c r="H93" i="7"/>
  <c r="H94" i="7"/>
  <c r="H95" i="7"/>
  <c r="H96" i="7"/>
  <c r="H97" i="7"/>
  <c r="H98" i="7"/>
  <c r="H99" i="7"/>
  <c r="H100" i="7"/>
  <c r="H88" i="7"/>
  <c r="H87" i="7"/>
  <c r="H81" i="7"/>
  <c r="H82" i="7"/>
  <c r="H83" i="7"/>
  <c r="H84" i="7"/>
  <c r="H108" i="7"/>
  <c r="H109" i="7"/>
  <c r="H119" i="7"/>
  <c r="H58" i="7"/>
  <c r="H59" i="7"/>
  <c r="H60" i="7"/>
  <c r="H61" i="7"/>
  <c r="H62" i="7"/>
  <c r="H63" i="7"/>
  <c r="H64" i="7"/>
  <c r="H65" i="7"/>
  <c r="H66" i="7"/>
  <c r="H68" i="7"/>
  <c r="H69" i="7"/>
  <c r="H70" i="7"/>
  <c r="H71" i="7"/>
  <c r="H72" i="7"/>
  <c r="H73" i="7"/>
  <c r="H74" i="7"/>
  <c r="H75" i="7"/>
  <c r="H77" i="7"/>
  <c r="H78" i="7"/>
  <c r="H79" i="7"/>
  <c r="H80" i="7"/>
  <c r="H85" i="7"/>
  <c r="H86" i="7"/>
  <c r="H101" i="7"/>
  <c r="H102" i="7"/>
  <c r="H103" i="7"/>
  <c r="H104" i="7"/>
  <c r="H105" i="7"/>
  <c r="H106" i="7"/>
  <c r="H107" i="7"/>
  <c r="H19" i="7"/>
  <c r="H20" i="7"/>
  <c r="H21" i="7"/>
  <c r="H22" i="7"/>
  <c r="H23" i="7"/>
  <c r="H24" i="7"/>
  <c r="H25" i="7"/>
  <c r="H26" i="7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5" i="3"/>
  <c r="H56" i="3"/>
  <c r="H57" i="3"/>
  <c r="H58" i="3"/>
  <c r="H59" i="3"/>
  <c r="H60" i="3"/>
  <c r="H61" i="3"/>
  <c r="H62" i="3"/>
  <c r="H63" i="3"/>
  <c r="H51" i="2"/>
  <c r="H30" i="3"/>
  <c r="H31" i="3"/>
  <c r="H32" i="3"/>
  <c r="H33" i="3"/>
  <c r="H34" i="3"/>
  <c r="H35" i="3"/>
  <c r="H36" i="3"/>
  <c r="H37" i="3"/>
  <c r="H38" i="3"/>
  <c r="H15" i="6" l="1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4" i="3"/>
  <c r="H155" i="3"/>
  <c r="H156" i="3"/>
  <c r="H157" i="3"/>
  <c r="H159" i="3"/>
  <c r="H160" i="3"/>
  <c r="H161" i="3"/>
  <c r="H88" i="3"/>
  <c r="H84" i="3"/>
  <c r="H34" i="6"/>
  <c r="H39" i="6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70" i="3" l="1"/>
  <c r="H98" i="3" l="1"/>
  <c r="H99" i="3"/>
  <c r="H100" i="3"/>
  <c r="H101" i="3"/>
  <c r="H102" i="3"/>
  <c r="H103" i="3"/>
  <c r="H104" i="3"/>
  <c r="H105" i="3"/>
  <c r="H106" i="3"/>
  <c r="H107" i="3"/>
  <c r="H86" i="3"/>
  <c r="H13" i="6"/>
  <c r="H68" i="6"/>
  <c r="H67" i="6"/>
  <c r="H66" i="6"/>
  <c r="H14" i="6"/>
  <c r="H116" i="2"/>
  <c r="H17" i="6"/>
  <c r="H20" i="6"/>
  <c r="H22" i="6"/>
  <c r="H51" i="6"/>
  <c r="H76" i="6"/>
  <c r="H54" i="6"/>
  <c r="H53" i="6"/>
  <c r="H52" i="6"/>
  <c r="H75" i="6"/>
  <c r="H50" i="6"/>
  <c r="H49" i="6"/>
  <c r="H73" i="6"/>
  <c r="H74" i="6"/>
  <c r="H48" i="6"/>
  <c r="H47" i="6"/>
  <c r="H46" i="6"/>
  <c r="H69" i="6"/>
  <c r="H70" i="6"/>
  <c r="H71" i="6"/>
  <c r="H72" i="6"/>
  <c r="H77" i="6"/>
  <c r="H78" i="6"/>
  <c r="H79" i="6"/>
  <c r="H80" i="6"/>
  <c r="H81" i="6"/>
  <c r="H82" i="6"/>
  <c r="H83" i="6"/>
  <c r="H84" i="6"/>
  <c r="H85" i="6"/>
  <c r="H45" i="6"/>
  <c r="H65" i="6"/>
  <c r="H87" i="6"/>
  <c r="H86" i="6"/>
  <c r="H55" i="6"/>
  <c r="H56" i="6"/>
  <c r="H57" i="6"/>
  <c r="H58" i="6"/>
  <c r="H59" i="6"/>
  <c r="H60" i="6"/>
  <c r="H61" i="6"/>
  <c r="H62" i="6"/>
  <c r="H63" i="6"/>
  <c r="H64" i="6"/>
  <c r="H42" i="6"/>
  <c r="H38" i="6"/>
  <c r="H40" i="6"/>
  <c r="H41" i="6"/>
  <c r="H43" i="6"/>
  <c r="H44" i="6"/>
  <c r="H33" i="6"/>
  <c r="H31" i="6"/>
  <c r="H32" i="6"/>
  <c r="H35" i="6"/>
  <c r="H36" i="6"/>
  <c r="H37" i="6"/>
  <c r="H13" i="4"/>
  <c r="H16" i="4"/>
  <c r="H17" i="4"/>
  <c r="H18" i="4"/>
  <c r="H19" i="4"/>
  <c r="H20" i="4"/>
  <c r="H21" i="4"/>
  <c r="H22" i="4"/>
  <c r="H23" i="4"/>
  <c r="H24" i="4"/>
  <c r="H25" i="4"/>
  <c r="H26" i="4"/>
  <c r="H27" i="4"/>
  <c r="H57" i="4"/>
  <c r="H46" i="2" l="1"/>
  <c r="H47" i="2"/>
  <c r="H48" i="2"/>
  <c r="H49" i="2"/>
  <c r="H50" i="2"/>
  <c r="H125" i="2"/>
  <c r="H55" i="2"/>
  <c r="H57" i="2"/>
  <c r="H54" i="2"/>
  <c r="H56" i="2"/>
  <c r="H58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100" i="2" l="1"/>
  <c r="H101" i="2"/>
  <c r="H102" i="2"/>
  <c r="H103" i="2"/>
  <c r="H104" i="2"/>
  <c r="H105" i="2"/>
  <c r="H106" i="2"/>
  <c r="H107" i="2"/>
  <c r="H108" i="2"/>
  <c r="H109" i="2"/>
  <c r="H110" i="2"/>
  <c r="H111" i="2"/>
  <c r="H112" i="2"/>
  <c r="H99" i="2"/>
  <c r="H94" i="2"/>
  <c r="H123" i="2"/>
  <c r="H76" i="2"/>
  <c r="H77" i="2"/>
  <c r="H78" i="2"/>
  <c r="H79" i="2"/>
  <c r="H80" i="2"/>
  <c r="H81" i="2"/>
  <c r="H82" i="2"/>
  <c r="H83" i="2"/>
  <c r="H38" i="4"/>
  <c r="H39" i="4"/>
  <c r="H40" i="4"/>
  <c r="H35" i="4"/>
  <c r="H36" i="4"/>
  <c r="H37" i="4"/>
  <c r="H41" i="4"/>
  <c r="H42" i="4"/>
  <c r="H43" i="4"/>
  <c r="H44" i="4"/>
  <c r="H45" i="4"/>
  <c r="H48" i="4" l="1"/>
  <c r="H32" i="4"/>
  <c r="H33" i="4"/>
  <c r="H34" i="4"/>
  <c r="H46" i="4"/>
  <c r="H47" i="4"/>
  <c r="H49" i="4"/>
  <c r="H50" i="4"/>
  <c r="H51" i="4"/>
  <c r="H52" i="4"/>
  <c r="H53" i="4"/>
  <c r="H26" i="1"/>
  <c r="H29" i="5"/>
  <c r="H28" i="5"/>
  <c r="H63" i="2"/>
  <c r="H89" i="2"/>
  <c r="H83" i="3"/>
  <c r="H87" i="3"/>
  <c r="H89" i="3"/>
  <c r="H90" i="3"/>
  <c r="H91" i="3"/>
  <c r="H92" i="3"/>
  <c r="H93" i="3"/>
  <c r="H95" i="3"/>
  <c r="H96" i="3"/>
  <c r="H97" i="3"/>
  <c r="H108" i="3"/>
  <c r="H162" i="3"/>
  <c r="H79" i="3"/>
  <c r="H78" i="3"/>
  <c r="H77" i="3"/>
  <c r="H115" i="2"/>
  <c r="H22" i="1"/>
  <c r="H23" i="1"/>
  <c r="H24" i="1"/>
  <c r="H25" i="1"/>
  <c r="H27" i="1"/>
  <c r="H122" i="7"/>
  <c r="H121" i="7"/>
  <c r="H57" i="7"/>
  <c r="H56" i="7"/>
  <c r="H47" i="7"/>
  <c r="H30" i="7"/>
  <c r="H29" i="7"/>
  <c r="H28" i="7"/>
  <c r="H27" i="7"/>
  <c r="H18" i="7"/>
  <c r="H17" i="7"/>
  <c r="H16" i="7"/>
  <c r="H15" i="7"/>
  <c r="H14" i="7"/>
  <c r="H13" i="7"/>
  <c r="H12" i="7"/>
  <c r="D4" i="7"/>
  <c r="H90" i="6"/>
  <c r="H88" i="6"/>
  <c r="H30" i="6"/>
  <c r="H29" i="6"/>
  <c r="H28" i="6"/>
  <c r="H27" i="6"/>
  <c r="H26" i="6"/>
  <c r="H23" i="6"/>
  <c r="H21" i="6"/>
  <c r="H19" i="6"/>
  <c r="H18" i="6"/>
  <c r="H16" i="6"/>
  <c r="H12" i="6"/>
  <c r="D4" i="6"/>
  <c r="H40" i="5"/>
  <c r="H38" i="5"/>
  <c r="H37" i="5"/>
  <c r="H36" i="5"/>
  <c r="H35" i="5"/>
  <c r="H34" i="5"/>
  <c r="H33" i="5"/>
  <c r="H32" i="5"/>
  <c r="H31" i="5"/>
  <c r="H30" i="5"/>
  <c r="H27" i="5"/>
  <c r="H26" i="5"/>
  <c r="H25" i="5"/>
  <c r="H24" i="5"/>
  <c r="H23" i="5"/>
  <c r="H22" i="5"/>
  <c r="H21" i="5"/>
  <c r="H20" i="5"/>
  <c r="H18" i="5"/>
  <c r="H17" i="5"/>
  <c r="H16" i="5"/>
  <c r="H15" i="5"/>
  <c r="H14" i="5"/>
  <c r="H13" i="5"/>
  <c r="H12" i="5"/>
  <c r="D4" i="5"/>
  <c r="H56" i="4"/>
  <c r="H54" i="4"/>
  <c r="H31" i="4"/>
  <c r="H30" i="4"/>
  <c r="H12" i="4"/>
  <c r="D4" i="4"/>
  <c r="H167" i="3"/>
  <c r="H166" i="3"/>
  <c r="H165" i="3"/>
  <c r="H163" i="3"/>
  <c r="H82" i="3"/>
  <c r="H81" i="3"/>
  <c r="H80" i="3"/>
  <c r="H76" i="3"/>
  <c r="H75" i="3"/>
  <c r="H74" i="3"/>
  <c r="H73" i="3"/>
  <c r="H69" i="3"/>
  <c r="H68" i="3"/>
  <c r="H67" i="3"/>
  <c r="H66" i="3"/>
  <c r="H65" i="3"/>
  <c r="H64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D4" i="3"/>
  <c r="H126" i="2"/>
  <c r="H124" i="2"/>
  <c r="H122" i="2"/>
  <c r="H121" i="2"/>
  <c r="H120" i="2"/>
  <c r="H119" i="2"/>
  <c r="H117" i="2"/>
  <c r="H114" i="2"/>
  <c r="H113" i="2"/>
  <c r="H98" i="2"/>
  <c r="H97" i="2"/>
  <c r="H96" i="2"/>
  <c r="H95" i="2"/>
  <c r="H93" i="2"/>
  <c r="H92" i="2"/>
  <c r="H91" i="2"/>
  <c r="H90" i="2"/>
  <c r="H88" i="2"/>
  <c r="H87" i="2"/>
  <c r="H86" i="2"/>
  <c r="H85" i="2"/>
  <c r="H84" i="2"/>
  <c r="H75" i="2"/>
  <c r="H74" i="2"/>
  <c r="H73" i="2"/>
  <c r="H72" i="2"/>
  <c r="H71" i="2"/>
  <c r="H70" i="2"/>
  <c r="H69" i="2"/>
  <c r="H68" i="2"/>
  <c r="H67" i="2"/>
  <c r="H66" i="2"/>
  <c r="H65" i="2"/>
  <c r="H64" i="2"/>
  <c r="H62" i="2"/>
  <c r="H61" i="2"/>
  <c r="H60" i="2"/>
  <c r="H53" i="2"/>
  <c r="H45" i="2"/>
  <c r="H44" i="2"/>
  <c r="H43" i="2"/>
  <c r="H42" i="2"/>
  <c r="H41" i="2"/>
  <c r="H40" i="2"/>
  <c r="H39" i="2"/>
  <c r="H17" i="2"/>
  <c r="H16" i="2"/>
  <c r="H15" i="2"/>
  <c r="H14" i="2"/>
  <c r="H13" i="2"/>
  <c r="H12" i="2"/>
  <c r="D4" i="2"/>
  <c r="H21" i="1"/>
  <c r="D19" i="1"/>
  <c r="D18" i="1"/>
  <c r="D17" i="1"/>
  <c r="D16" i="1"/>
  <c r="D15" i="1"/>
  <c r="D14" i="1"/>
  <c r="H54" i="7" l="1"/>
  <c r="G8" i="7" s="1"/>
  <c r="H19" i="1" s="1"/>
  <c r="H71" i="3"/>
  <c r="G8" i="3" s="1"/>
  <c r="H15" i="1" s="1"/>
  <c r="H24" i="6"/>
  <c r="G8" i="6" s="1"/>
  <c r="H18" i="1" s="1"/>
  <c r="H28" i="4"/>
  <c r="G8" i="4" s="1"/>
  <c r="H16" i="1" s="1"/>
  <c r="H52" i="2"/>
  <c r="G8" i="2" s="1"/>
  <c r="H14" i="1" s="1"/>
  <c r="G8" i="5"/>
  <c r="H17" i="1" s="1"/>
  <c r="G10" i="1" l="1"/>
</calcChain>
</file>

<file path=xl/sharedStrings.xml><?xml version="1.0" encoding="utf-8"?>
<sst xmlns="http://schemas.openxmlformats.org/spreadsheetml/2006/main" count="1366" uniqueCount="550">
  <si>
    <t>SOUPIS PRACÍ</t>
  </si>
  <si>
    <t>Datum:</t>
  </si>
  <si>
    <t>Zakázka:</t>
  </si>
  <si>
    <t>Zadavatel:</t>
  </si>
  <si>
    <t>AL INVEST Břidličná, a.s.</t>
  </si>
  <si>
    <t>Uchazeč:</t>
  </si>
  <si>
    <t>Cena celkem [CZK]</t>
  </si>
  <si>
    <t>Náklady zakázky celkem (bez DPH)</t>
  </si>
  <si>
    <t>PČ</t>
  </si>
  <si>
    <t>Popis</t>
  </si>
  <si>
    <t>Část</t>
  </si>
  <si>
    <t>Vedlejší rozpočtové náklady stavby</t>
  </si>
  <si>
    <t>kus</t>
  </si>
  <si>
    <t>Dokumentace skutečného provedení stavby (3x tištěná, 1 elektronicky)</t>
  </si>
  <si>
    <t>Plán BOZP na staveništi</t>
  </si>
  <si>
    <t>Zařízení staveniště (kontejnery, staveništní rozv.atd.)</t>
  </si>
  <si>
    <t>Zaškolení obsluhy a údržby</t>
  </si>
  <si>
    <t>Náklady dílčí části celkem (bez DPH)</t>
  </si>
  <si>
    <t>MJ</t>
  </si>
  <si>
    <t>Množství</t>
  </si>
  <si>
    <t>J.cena [CZK]</t>
  </si>
  <si>
    <t>Montážní práce</t>
  </si>
  <si>
    <t>m</t>
  </si>
  <si>
    <t>Materiál</t>
  </si>
  <si>
    <t>Vedlejší rozpočtové náklady</t>
  </si>
  <si>
    <t>hod</t>
  </si>
  <si>
    <t>Provedení hrubého úklidu po stavbě</t>
  </si>
  <si>
    <t>Měření (monitoring) úrovně osvětlení včetně protokolu</t>
  </si>
  <si>
    <t>ALFAGEN, ETAPA IX – NN</t>
  </si>
  <si>
    <t>1) Osvětlení haly TaO</t>
  </si>
  <si>
    <t>Likvidace a odvoz odpadu (elektro odpad, obalový materiál)</t>
  </si>
  <si>
    <t>3) Uzemnění, ochranné pospojování - hala TaO</t>
  </si>
  <si>
    <t>4) LPS haly TaO</t>
  </si>
  <si>
    <t>5) Kabelové nosné systémy haly TaO</t>
  </si>
  <si>
    <t>6) Elektroinstalace a LPS haly Odolejování</t>
  </si>
  <si>
    <t>Soupis prací je pro přehlednost rozdělen do více částí (listů). Každá část elektroinstalace hal má svoji rozpočtovou část zahrnující kompletní náklady na zřízení.</t>
  </si>
  <si>
    <t>Při zpracování nabídky je nutné vycházet ze všech částí dokumentace (tj. technické zprávy, všech výkresů a legend se specifikace materiálu). Pouhým oceněním výkazu výměr není možné vypracovat kvalitní nabídku. Potenciálním dodavatelem musí být odborná firma, která se obeznámila se všemi okolnostmi této zakázky a zahrnula je do nabízené ceny. Součástí ceny musí být veškeré náklady, aby cena byla konečná a zahrnovala celou dodávku akce. Dodavatel ručí za to, že v nabízené ceně je navrženo veškeré potřebné zařízení a výkony. Předpokládá se, že dodávka je nabízena jako kompletní dílo včetně kompletní montáže, veškerého souvisejícího doplňkového, podružného a montážního materiálu tak, aby celé zařízení bylo funkční a splňovalo všechny předpisy, které se na ně vztahují.</t>
  </si>
  <si>
    <t>Poznámky:</t>
  </si>
  <si>
    <t>SV1.1 - Průmyslové LED svítidlo (24,6W, 4120lm, IP66, 4000K, IK10, tmax=45°C)</t>
  </si>
  <si>
    <t>SV1.2 - Průmyslové LED svítidlo (50,4W; 8560lm, IP66, 4000K, IK10, tmax=45°C)</t>
  </si>
  <si>
    <t>SV1.3 - Průmyslové LED svítidlo (68,9W; 11810lm, IP66, 4000K, IK10, tmax=45°C)</t>
  </si>
  <si>
    <t>SV6.1 - Průmyslové LED svítidlo (31,9W; 4060lm, IP66, 4000K, IK10, tmax=70°C)</t>
  </si>
  <si>
    <t>SV6.2 - Průmyslové LED svítidlo (44,4W; 5830lm, IP66, 4000K, IK10, tmax=70°C)</t>
  </si>
  <si>
    <t>SV8 - LED pro osvětlení komunikací (45,3W; 8070lm, IP66, 4000K, IK10)</t>
  </si>
  <si>
    <t>SV.N1 - Nouzové svítidlo (IP65, IK08, 3W, 1h)</t>
  </si>
  <si>
    <t>SV.N2 - Nouzové svítidlo (IP65, IK08, 1W, 1h) + piktogram (směr, hasící prostředek, EXIT)</t>
  </si>
  <si>
    <t>SV.N3 - Nouzové svítidlo (IP65, IK08, 6W, 1h)</t>
  </si>
  <si>
    <t>SV.N4 - Nouzové svítidlo (IP66, IK10, 3W, 1h, optika pro únikové cesty)</t>
  </si>
  <si>
    <t>SV2.1 - LED panel (24W, 3100lm, IP40, 4000K, Ra=80, UGR&lt;19)</t>
  </si>
  <si>
    <t>SV2.2 - LED panel (35W, 4500lm, IP40, 4000K, Ra=80, UGR&lt;19)</t>
  </si>
  <si>
    <t>SV3 - LED panel (24W, 3100lm, IP65, 4000K, Ra=80, UGR&lt;19)</t>
  </si>
  <si>
    <t>Hliníkový rámeček pro přisazenou montáž LED panelu</t>
  </si>
  <si>
    <t>Optický kabel 4vl., trubička, koncovky, podružný materiál</t>
  </si>
  <si>
    <t>SV4 - kruhové LED svítidlo (25W, 3000lm, IP65, 4000K) vč. PIR integrované</t>
  </si>
  <si>
    <t>Podružný montážní materiál pro uchycení svítidel</t>
  </si>
  <si>
    <t>Datový kabel FTP CAT 5E vč. koncovek</t>
  </si>
  <si>
    <t>Montážní mechanismy (pojízdné plošiny, lešení, žebříky, lávky apod.)
- pronájem, montáž, demontáž</t>
  </si>
  <si>
    <t>Spínač sériový - ř.5, IP65, IK07, max. +70°C, na povrch, šedá</t>
  </si>
  <si>
    <t>Spínač jednopólový - ř.1 (ř.2), IP65, IK07, max. +70°C, na povrch, šedá</t>
  </si>
  <si>
    <t>Přepínač střídavý - ř.6, IP65, IK07, max. +70°C, na povrch, šedá</t>
  </si>
  <si>
    <t>PIR přisazené stropní pohybové čidlo 360°, bílá, IP65, 10A, dosah min.8m</t>
  </si>
  <si>
    <t>Ovladací tablo osvětlení na stěnu - min. IP65, IK07
- Krabice s krytím IP 67, 6 otvorů + 6x tlačítkový ovladač 1/0 podsvícený 24V</t>
  </si>
  <si>
    <t>KABELOVÁ VÝVODKA – Z PONIKLOVANÉ MOSAZI – PG11 – IP68</t>
  </si>
  <si>
    <t>kpl</t>
  </si>
  <si>
    <t>Bezšroubové svorky (např. WAGO) pro CU vodiče 1,5; 2,5; 4 mm2</t>
  </si>
  <si>
    <t>KRABICE S KRYTÍM IP 66 (např. KSK 100_KA), 400V/16A, bezhalogen., samozhášivá 30s, do +60°C, 101x101x63mm, podklad A1 až F, RAL 7035</t>
  </si>
  <si>
    <t>Výložník rovný stěnový s přírubou na uchycení, žárově pozinkovaný, průměr 60 mm, l=500mm</t>
  </si>
  <si>
    <t>Zásuvka nástěnná IP66-67/400V/16A/5P 6h; IEC 60309, vč. vývodky</t>
  </si>
  <si>
    <t>Zásuvka nástěnná IP66-67/400V/32A/5P 6h; IEC 60309, vč. vývodky</t>
  </si>
  <si>
    <t>Zásuvka 230V/16A + s přepěťovou ochranou T3, IP40 - pod omítkou / v parapetním kanálu, bílá</t>
  </si>
  <si>
    <t>Zásuvka 230V/16A, IP40 - pod omítkou / v parapetním kanálu, bílá</t>
  </si>
  <si>
    <t>Zásuvka 2x 230V/16A, IP40 - pod omítkou, bílá</t>
  </si>
  <si>
    <t>Jednorámeček pro zásuvky, bílá</t>
  </si>
  <si>
    <t>Dvojrámeček pro zásuvky, bílá</t>
  </si>
  <si>
    <t>Trojrámeček pro zásuvky, bílá</t>
  </si>
  <si>
    <t>Parapetní kanál 130x65, PVC, bílá, IK07, IP40 vč. krycí lišty, rohy koncové/vnitřní/vnější/odbočné/spojovací</t>
  </si>
  <si>
    <t>Zásuvková skříň - typ A
Plastová, materiál ABS, IK08, zkouška žhavou smyčkou 650°C, bezhalogenová a UV odolná,
montáž na povrch, barva: světle šedá, rozsah teplot -25°C + 85°C, IP65,
jištěná s chráničem 40/4/003-A, zásuvky 4x230V, 1x16/5, 1x32/5,
přístroje 10kA: 2xB16/1, 1xB16/3, 1xPL7-B32/3, 500x330x155mm, barva: světle šedá, IEC 61439-3</t>
  </si>
  <si>
    <t>Zásuvková skříň - typ B
Kryt vysoce odolná tvrzená guma (butyl), zkouška žhavou smyčkou 960°C, bezhalogenová a UV odolná,
montáž na povrch, barva: černá, rozsah teplot -20°C +80°C, IP65, IK10,
jištěná s chráničem 40/4/003-A, zásuvky 2x230V, 1x16/5, 1x32/5, 
přístroje 10kA: 1xB16/1, 1xB16/3, 1xB32/3, 380x260x150mm, IEC 61439-3.</t>
  </si>
  <si>
    <t>Kovový (ocel) stojan, nátěr barvou (šedá), samostatně stojící, pro zásuvkové skříně,
rozměry cca 1640x423x287mm.</t>
  </si>
  <si>
    <t>Odporové topné kabely s pláštěm odolným proti UV záření, určené pro ochranu okapů, svodů, úžlabí a střech proti sněhu a ledu.
2750W; 141,4m; IP67, Třída I, vč. příslušenství (příchytky, řetězy)</t>
  </si>
  <si>
    <t xml:space="preserve">Sada čidel k regulátorům pro řízení vyhřívání střešních okapů a svodů 
- 1xvlhkost a 1xteplota, -30 až 80 °C, IP65, Třída II vč. prodlužovacího kabelu </t>
  </si>
  <si>
    <t>Podružný montážní materiál pro uchycení zásuvkových skříní na ocel.konstrukce/stěny</t>
  </si>
  <si>
    <t>Dílčí část:</t>
  </si>
  <si>
    <t>2) Rozvody NN haly TaO</t>
  </si>
  <si>
    <t>Kód (ÚRS 2025/II)</t>
  </si>
  <si>
    <t>Tlačítkový ovladač 1/0 - IP65, IK07, max. +70°C, na povrch, symbol "světlo"</t>
  </si>
  <si>
    <t>SV1.3.DALI - Průmyslové LED svítidlo s regulací DALI (68,9W; 11810lm, IP66, 4000K, IK10, tmax=45°C)</t>
  </si>
  <si>
    <t>Světelný senzor, 24V/DC, 0-100000lx, -20°C až 70°C, IP54/65</t>
  </si>
  <si>
    <t>Jímací tyč D 40/16/10mm L 7000mm Al se skládacím tříramenným stativem
Jímač - Typ A
Volně stojící jímací tyč se sklopným tříramenným stojanem, vyrovnání sklonu střechy do max. 10 stupňů.
Komponenty:
   - trubka Ø 40 x 5 mm
   - trubková jímací tyč zúžená, Ø 16/10 mm; volitelně Ø 22 / 16 / 10 mm
   - dvojitá příložka pro dva dráty prům. 8 - 10 mm
   - tříramenný stojan pro betonové podstavce s klínem
Poloměr stojanu: 1435 mm
Plošné rozměry stojanu: 2530 x 2850 mm
Materiál stojanu: FeZn
Materiál jímací tyče: Al
Norma: ČSN EN 62561-(1+2)</t>
  </si>
  <si>
    <t>Jímací tyč D 40/16/10mm L 8000mm Al se skládacím tříramenným stativem
Jímač - Typ B
Volně stojící jímací tyč se sklopným tříramenným stojanem, vyrovnání sklonu střechy do max. 10 stupňů.
Komponenty:
   - trubka Ø 40 x 5 mm
   - trubková jímací tyč zúžená, Ø 16/10 mm; volitelně Ø 22 / 16 / 10 mm
   - dvojitá příložka pro dva dráty prům. 8 - 10 mm
   - tříramenný stojan pro betonové podstavce s klínem
Poloměr stojanu: 1435 mm
Plošné rozměry stojanu: 2530 x 2850 mm
Materiál stojanu: FeZn
Materiál jímací tyče: Al
Norma: ČSN EN 62561-(1+2)</t>
  </si>
  <si>
    <t>Jímací tyč D 40/16/10mm L 4000mm Al se skládacím tříramenným stativem
Jímač - Typ C
Volně stojící jímací tyč se sklopným tříramenným stojanem, vyrovnání sklonu střechy do max. 10 stupňů.
Komponenty:
   - trubka Ø 40 x 5 mm
   - trubková jímací tyč zúžená, Ø 16/10 mm; volitelně Ø 22 / 16 / 10 mm
   - dvojitá příložka pro dva dráty prům. 8 - 10 mm
   - tříramenný stojan pro betonové podstavce s klínem
Poloměr stojanu: 560 mm
Plošné rozměry stojanu: 1210 x 1340 mm
Materiál stojanu: FeZn
Materiál jímací tyče: Al
Norma: ČSN EN 62561-(1+2)</t>
  </si>
  <si>
    <t>Podložka pro betonové podstavce hmotnost 17 kg</t>
  </si>
  <si>
    <t>Betonový podstavec, 17 kg, Připevnění: Ø 16 mm, Průměr: 337 mm, Materiál: beton (C45/55)</t>
  </si>
  <si>
    <t>Drát uzemňovací, průměr 8 mm, měkký, materiál:AlMgSi</t>
  </si>
  <si>
    <t xml:space="preserve">Drát nerezový - d10 mm - V4A </t>
  </si>
  <si>
    <t xml:space="preserve">Střešní držák ved.,SET s 4,6 kg zákl.
- Provedení: Odolné vůči UV záření a povětrnostním vlivům
- Materiál držáku vedení: umělá hmota
- Barva držáku vedení: šedá
- Průměr drátu: 8-10 mm
- Hmotnost: 4,6 kg
- Zátěž beton: (C35/45)
- Rozměr: 300 x 300 x 84 mm 
</t>
  </si>
  <si>
    <t>Bezpečnostní tabulka BT P A5 (plast)</t>
  </si>
  <si>
    <t>Štítek pro označení svodu (bez čísla), Al pro prům. 7-10mm/pásek30mm</t>
  </si>
  <si>
    <t>Třmen na okapovou rouru D 60-150mm, nerez s otvorem pro připojení D 10,5mm</t>
  </si>
  <si>
    <t>Svorka univerzální SU N (nerez)</t>
  </si>
  <si>
    <t>Podpěra vedení na stěnu PV 1s N (nerez)</t>
  </si>
  <si>
    <t>Svorka na okapové žlaby SOc N (nerez)</t>
  </si>
  <si>
    <t>Dilatační vložka AlMgSi 8mm</t>
  </si>
  <si>
    <t>Připojovací set, lano Cu 16mm
 - systém pro propojení bezpečnostních lanových zádržných systémů na střechách s jímací soustavou
 - provedení s připojovací sponou pro bezpečnostní lano a svorku
 - Rozsah spony/průměr lana: Ø 8 mm
 - Materiál připojovací lamely: nerez
 - Rozsah svorky: 6 - 10 mm
 - Materiál svorky: nerez
 - Délka: 1000 mm
 - Materiál propojovacího lana: Cu
 - Průřez: 16 mm2</t>
  </si>
  <si>
    <t>VRN - vedlejší náklady dle uvážení uchazeče (např. ubytování, doprava apod.)</t>
  </si>
  <si>
    <t>Průzkumné práce – kontrola provedení stávajícího uzemnění z Etapy I. a II.</t>
  </si>
  <si>
    <t>Zemnící páska 30x4 FeZn</t>
  </si>
  <si>
    <t>Podpěra vedení PV 44b 35 (FeZn+plast) s plastovým podstavcem</t>
  </si>
  <si>
    <t>Svorka - připojovací ekvipot. svorka (nerez), pro prům. 8-10/pásek 30mm, připojení 2,5-95mm²</t>
  </si>
  <si>
    <t>NSGAFOU 1x 25</t>
  </si>
  <si>
    <t>Drát měděný - d8 mm (50 mm²) - měkký</t>
  </si>
  <si>
    <t>UNI falcová svorka nerez/Al pro prům. 8-10mm vodič 4-50mm pro falcy 0,7-8mm</t>
  </si>
  <si>
    <t>Propojovací/zkušební svorka Cu pro prům. 7-10/pásek 30-40mm</t>
  </si>
  <si>
    <t>Připojovací svorka na nosníky s připojovací lamelou a čepelí pro průnik povrchovou ochranou
těžké provedení, nerez, provedení připojovací lamela 36-52 mm, Průměr vodiče 8-10 mm</t>
  </si>
  <si>
    <t>Připojovací svorka na nosníky s připojovací lamelou a čepelí pro průnik povrchovou ochranou
těžké provedení, nerez, provedení připojovací lamela 20-36 mm, Průměr vodiče 8-10 mm</t>
  </si>
  <si>
    <t>Připojovací svorka na nosníky s připojovací lamelou a čepelí pro průnik povrchovou ochranou
těžké provedení, nerez, provedení připojovací lamela 3-20 mm, Průměr vodiče 8-10 mm</t>
  </si>
  <si>
    <t>NSGAFOU 1x 50</t>
  </si>
  <si>
    <t>Tepelně odolná barva pro nástřik vodičů uzemnění - zelená + žlutá</t>
  </si>
  <si>
    <t>UNI-zkušební svorka nerez s mezidestičkou, pro prům. 2 x 8-10mm</t>
  </si>
  <si>
    <t>Skříň HP.A (vč. kompletace a dopravy) - specifikace Příloha č. 43</t>
  </si>
  <si>
    <t>Napínací pásek nerez 25x0,3mm, balení = délka 100m</t>
  </si>
  <si>
    <t>Skříň HP.B (vč. kompletace a dopravy) - specifikace Příloha č. 43</t>
  </si>
  <si>
    <t>Silový vodič H07V-K 6,00 žlutozelená (CYA)</t>
  </si>
  <si>
    <t>Silový kabel pevný 1-YY 1x 25 ZZ</t>
  </si>
  <si>
    <t>Silový vodič H07V-K 10 žlutozelená (CYA)</t>
  </si>
  <si>
    <t>Silový kabel pevný 1-YY 1x 35 ZZ</t>
  </si>
  <si>
    <t>Silový kabel pevný 1-YY 1x 50 ZZ</t>
  </si>
  <si>
    <t>Silový kabel pevný 1-YY 1x 70 ZZ</t>
  </si>
  <si>
    <t>Drobný montážní materiál – šrouby, hmoždinky, matice, podložky, oka, dutinky, třmenové svorky, pásky apod.</t>
  </si>
  <si>
    <t>Úprava aplikace nadřazeného ŘS osvětlení - doplnění software, nastavení, oživení vč. všech podružných činností programátora</t>
  </si>
  <si>
    <t>Rozvaděč rs47.31 (vč. kompletace a dopravy) - specifikace Příloha č. 20</t>
  </si>
  <si>
    <t>Rozvaděč rs47.31.1 (vč. kompletace a dopravy) - specifikace Příloha č. 21</t>
  </si>
  <si>
    <t>Rozvaděč rs47.31.2 (vč. kompletace a dopravy) - specifikace Příloha č. 22</t>
  </si>
  <si>
    <t>Rozvaděč rs47.32 (vč. kompletace a dopravy) - specifikace Příloha č. 26</t>
  </si>
  <si>
    <t>Rozvaděč rs47.32.1 (vč. kompletace a dopravy) - specifikace Příloha č. 27</t>
  </si>
  <si>
    <t>Rozvaděč rs47.33 (vč. kompletace a dopravy) - specifikace Příloha č. 30</t>
  </si>
  <si>
    <t>Rozvaděč rs47.33.1 (vč. kompletace a dopravy) - specifikace Příloha č. 31</t>
  </si>
  <si>
    <t>Rozvaděč rs47.33.2 (vč. kompletace a dopravy) - specifikace Příloha č. 32</t>
  </si>
  <si>
    <t>Spínač sériový - ř.5, IP44, pod omítku, bílá</t>
  </si>
  <si>
    <t>Spínač jednopólový - ř.1, IP44,  pod omítku, bílá</t>
  </si>
  <si>
    <t>KRABICE univerzální do dutých stěn</t>
  </si>
  <si>
    <t>Přístrojová krabice pro parapetní kanál, 400V/16A</t>
  </si>
  <si>
    <t>Kabelová spojka IP68, 5x2,5mm2; 250V 16A, bezšroubová</t>
  </si>
  <si>
    <t>Silový kabel JYTY-O 4X1</t>
  </si>
  <si>
    <t>Silový kabel JYTY-O 2X1</t>
  </si>
  <si>
    <t>Silový kabel pevný JYTY-O 19X1</t>
  </si>
  <si>
    <t>Silový kabel pro pevné uložení CYKY-J 3x1,5</t>
  </si>
  <si>
    <t>Silový kabel pro pevné uložení CYKY-O 3x1,5</t>
  </si>
  <si>
    <t xml:space="preserve">Silový kabel pro pevné uložení CYKY-J 3x2,5
</t>
  </si>
  <si>
    <t xml:space="preserve">Silový kabel pro pevné uložení CYKY-J 5x2,5
</t>
  </si>
  <si>
    <t>Silový kabel pevný CYKY-J 5 X 6</t>
  </si>
  <si>
    <t>Silový kabel pevný CYKY-J 5 X 10</t>
  </si>
  <si>
    <t>Silový kabel pevný CYKY-J 5 X 16</t>
  </si>
  <si>
    <t>N2XH-J 3x1,5</t>
  </si>
  <si>
    <t>N2XH-J 3x2,5</t>
  </si>
  <si>
    <t>Silový kabel AYKY-J 3X240+120</t>
  </si>
  <si>
    <t>741372078</t>
  </si>
  <si>
    <t>Montáž svítidlo LED interiérové přisazené stropní nouzové bez piktogramu</t>
  </si>
  <si>
    <t>741372079</t>
  </si>
  <si>
    <t xml:space="preserve">Montáž svítidlo LED interiérové přisazené stropní nouzové s piktogramem </t>
  </si>
  <si>
    <t xml:space="preserve">Montáž svítidlo LED interiérové přisazené stropní hranaté nebo kruhové přes 0,09 do 0,36 m2 s pohybovým čidlem se zapojením vodičů </t>
  </si>
  <si>
    <t>741372077</t>
  </si>
  <si>
    <t>741372062</t>
  </si>
  <si>
    <t xml:space="preserve">Montáž svítidlo LED interiérové přisazené stropní hranaté nebo kruhové přes 0,09 do 0,36 m2 se zapojením vodičů </t>
  </si>
  <si>
    <t>210203901</t>
  </si>
  <si>
    <t xml:space="preserve">Montáž svítidel LED se zapojením vodičů průmyslových nebo venkovních na výložník nebo dřík </t>
  </si>
  <si>
    <t>741210201</t>
  </si>
  <si>
    <t xml:space="preserve">Montáž rozvaděč skříňový nebo panelový dělitelný pole do 200 kg </t>
  </si>
  <si>
    <t>741210002</t>
  </si>
  <si>
    <t xml:space="preserve">Montáž rozvodnice oceloplechová nebo plastová běžná do 50 kg </t>
  </si>
  <si>
    <t xml:space="preserve">741310231 </t>
  </si>
  <si>
    <t xml:space="preserve">Montáž přepínač (polo)zapuštěný šroubové připojení 5-sériový se zapojením vodičů </t>
  </si>
  <si>
    <t>741310201</t>
  </si>
  <si>
    <t xml:space="preserve">Montáž spínač (polo)zapuštěný šroubové připojení 1-jednopólový se zapojením vodičů </t>
  </si>
  <si>
    <t xml:space="preserve">741310041 </t>
  </si>
  <si>
    <t xml:space="preserve">Montáž přepínač nástěnný 5-sériový prostředí venkovní/mokré se zapojením vodičů </t>
  </si>
  <si>
    <t>741310031</t>
  </si>
  <si>
    <t xml:space="preserve">Montáž spínač nástěnný 1-jednopólový prostředí venkovní/mokré se zapojením vodičů </t>
  </si>
  <si>
    <t>741310042</t>
  </si>
  <si>
    <t xml:space="preserve">Montáž přepínač nástěnný 6-střídavý prostředí venkovní/mokré se zapojením vodičů </t>
  </si>
  <si>
    <t>741311004</t>
  </si>
  <si>
    <t xml:space="preserve">Montáž čidlo pohybu nástěnné se zapojením vodičů </t>
  </si>
  <si>
    <t>741311002</t>
  </si>
  <si>
    <t xml:space="preserve">Montáž spínač soumrakový se zapojením vodičů </t>
  </si>
  <si>
    <t>Programové vybavení PLC, nastavení software, adresace svítidel+tlačítek, oživení systému, odzkoušení funkčnosti vč. všech podružných činností programátora</t>
  </si>
  <si>
    <t>741210611</t>
  </si>
  <si>
    <t xml:space="preserve">Montáž pult ovládací - základní prvek </t>
  </si>
  <si>
    <t>741112131</t>
  </si>
  <si>
    <t xml:space="preserve">Montáž rozvodka nástěnná kovová čtyřhranná 100x100 mm </t>
  </si>
  <si>
    <t>741112102</t>
  </si>
  <si>
    <t xml:space="preserve">Montáž rozvodka zapuštěná plastová kruhová pro sádrokartonové příčky </t>
  </si>
  <si>
    <t>741112111</t>
  </si>
  <si>
    <t xml:space="preserve">Montáž rozvodka nástěnná plastová čtyřhranná vodič D do 4 mm2 </t>
  </si>
  <si>
    <t>210204100</t>
  </si>
  <si>
    <t xml:space="preserve">Montáž výložníků osvětlení jednoramenných nástěnných hmotnosti do 35 kg </t>
  </si>
  <si>
    <t xml:space="preserve">741136051 </t>
  </si>
  <si>
    <t xml:space="preserve">Propojení kabel silový ohebný bez stínění spojkou do 1 kV 4x1,5 až 6 mm2 </t>
  </si>
  <si>
    <t>741122601</t>
  </si>
  <si>
    <t xml:space="preserve">Montáž kabel Cu plný kulatý žíla 2x1,5 až 6 mm2 uložený pevně (např. CYKY, CYKFY) </t>
  </si>
  <si>
    <t>741122611</t>
  </si>
  <si>
    <t xml:space="preserve">Montáž kabel Cu plný kulatý žíla 3x1,5 až 6 mm2 uložený pevně (např. CYKY, CYKFY) </t>
  </si>
  <si>
    <t>741122621</t>
  </si>
  <si>
    <t xml:space="preserve">Montáž kabel Cu plný kulatý žíla 4x1,5 až 4 mm2 uložený pevně (např. CYKY, CYKFY) </t>
  </si>
  <si>
    <t>741122641</t>
  </si>
  <si>
    <t xml:space="preserve">Montáž kabel Cu plný kulatý žíla 5x1,5 až 2,5 mm2 uložený pevně (např. CYKY, CYKFY) </t>
  </si>
  <si>
    <t>741122642</t>
  </si>
  <si>
    <t xml:space="preserve">Montáž kabel Cu plný kulatý žíla 5x4 až 6 mm2 uložený pevně (např. CYKY, CYKFY) </t>
  </si>
  <si>
    <t>741122643</t>
  </si>
  <si>
    <t xml:space="preserve">Montáž kabel Cu plný kulatý žíla 5x10 mm2 uložený pevně (např. CYKY, CYKFY) </t>
  </si>
  <si>
    <t>741122644</t>
  </si>
  <si>
    <t xml:space="preserve">Montáž kabel Cu plný kulatý žíla 5x16 mm2 uložený pevně (např. CYKY, CYKFY) </t>
  </si>
  <si>
    <t>741122654</t>
  </si>
  <si>
    <t xml:space="preserve">Montáž kabel Cu plný kulatý žíla 19x1,5 až 2,5 mm2 uložený pevně (např. CYKY, CYKFY) </t>
  </si>
  <si>
    <t>742124001</t>
  </si>
  <si>
    <t xml:space="preserve">Montáž kabelů datových FTP, UTP, STP pro vnitřní rozvody do žlabu nebo lišty </t>
  </si>
  <si>
    <t>742124012</t>
  </si>
  <si>
    <t xml:space="preserve">Montáž kabelů datových optických pro vnitřní rozvody do trubky zafouknutím </t>
  </si>
  <si>
    <t>742124013</t>
  </si>
  <si>
    <t xml:space="preserve">Montáž kabelů datových optických pro vnitřní rozvody ukončení vlákna optického kabelu pigtailem včetně svaru optického vlákna </t>
  </si>
  <si>
    <t>741123811</t>
  </si>
  <si>
    <t xml:space="preserve">Demontáž kabel Cu plný kulatý žíla 2x1,5 až 6 mm2, 3x1,5 až 10 mm2, 4x1,5 až 10 mm2, 5x1,5 až 6 mm2, 7x1,5 až 4 mm2, 12x1,5 mm2 uložený pevně </t>
  </si>
  <si>
    <t>741123817</t>
  </si>
  <si>
    <t xml:space="preserve">Demontáž kabel Cu plný kulatý žíla 3x50 až 70 mm2, 3x35+25 mm2, 3x50+35 až 95+50 mm2, 4x35 mm2, 37x2,5 mm2, 48x2,5 mm2 uložený pevně </t>
  </si>
  <si>
    <t>741211863</t>
  </si>
  <si>
    <t xml:space="preserve">Demontáž rozvodnic kovových volně stojících s krytím přes IPx4 plochou přes 1 m2 </t>
  </si>
  <si>
    <t>741111801</t>
  </si>
  <si>
    <t xml:space="preserve">Demontáž trubky plastové tuhé D do 50 mm uložené pevně </t>
  </si>
  <si>
    <t>741914822</t>
  </si>
  <si>
    <t xml:space="preserve">Demontáž žlab kovový š do 250 mm </t>
  </si>
  <si>
    <t>741113851</t>
  </si>
  <si>
    <t xml:space="preserve">Demontáž rozvodky nástěnné plastové čtyřhranné včetně odpojení vodičů </t>
  </si>
  <si>
    <t>741130001</t>
  </si>
  <si>
    <t xml:space="preserve">Ukončení vodič izolovaný do 2,5 mm2 v rozváděči nebo na přístroji </t>
  </si>
  <si>
    <t>741130004</t>
  </si>
  <si>
    <t xml:space="preserve">Ukončení vodič izolovaný do 6 mm2 v rozváděči nebo na přístroji </t>
  </si>
  <si>
    <t>741130005</t>
  </si>
  <si>
    <t xml:space="preserve">Ukončení vodič izolovaný do 10 mm2 v rozváděči nebo na přístroji </t>
  </si>
  <si>
    <t>741130006</t>
  </si>
  <si>
    <t xml:space="preserve">Ukončení vodič izolovaný do 16 mm2 v rozváděči nebo na přístroji </t>
  </si>
  <si>
    <t>741130014</t>
  </si>
  <si>
    <t xml:space="preserve">Ukončení vodič izolovaný do 120 mm2 v rozváděči nebo na přístroji </t>
  </si>
  <si>
    <t>741130017</t>
  </si>
  <si>
    <t xml:space="preserve">Ukončení vodič izolovaný do 240 mm2 v rozváděči nebo na přístroji </t>
  </si>
  <si>
    <t>Průzkumné práce – prověření stávajícího zapojení, tras apod. (osvětlení z části Etapa I.)</t>
  </si>
  <si>
    <t>Očištění svítidel pod stropem haly - SV5 a SV7 - od prachu (osvětlení z části Etapa I.)</t>
  </si>
  <si>
    <t>998741203</t>
  </si>
  <si>
    <t xml:space="preserve">Přesun hmot procentní pro silnoproud v objektech v přes 12 do 24 m </t>
  </si>
  <si>
    <t>%</t>
  </si>
  <si>
    <t xml:space="preserve"> - </t>
  </si>
  <si>
    <t>971012411</t>
  </si>
  <si>
    <t xml:space="preserve">Vybourání výplní otvorů z lehkých betonů z prefabrikovaných dílců tl přes 150 mm pl do 0,50 m2 </t>
  </si>
  <si>
    <t>971011411</t>
  </si>
  <si>
    <t xml:space="preserve">Vybourání výplní otvorů z lehkých betonů z prefabrikovaných dílců tl do 150 mm pl do 0,50 m2 </t>
  </si>
  <si>
    <t>Realizační dokumentace (tj. výrobní, dílenská dok. dle uvážení uchazeče)</t>
  </si>
  <si>
    <t xml:space="preserve">UNI-zkušební svorka nerez s mezidestičkou, pro prům. 2 x 8-10mm </t>
  </si>
  <si>
    <r>
      <t xml:space="preserve">Napínací hlava s hroty, pro pásek 25x0,3 </t>
    </r>
    <r>
      <rPr>
        <i/>
        <sz val="9"/>
        <rFont val="Calibri"/>
        <family val="2"/>
        <charset val="238"/>
      </rPr>
      <t>(pásek 25x0,3 je v části 3)</t>
    </r>
  </si>
  <si>
    <t>Drobný montážní materiál – šrouby, hmoždinky, matice, podložky apod.</t>
  </si>
  <si>
    <t>741420001</t>
  </si>
  <si>
    <t xml:space="preserve">Montáž drát nebo lano hromosvodné svodové D do 10 mm s podpěrou </t>
  </si>
  <si>
    <t>741420023</t>
  </si>
  <si>
    <t xml:space="preserve">Montáž svorka hromosvodná na okapové žlaby </t>
  </si>
  <si>
    <t>741420032</t>
  </si>
  <si>
    <t xml:space="preserve">Montáž svorka hromosvodná na potrubí D přes 200 do 700 mm se zhotovením </t>
  </si>
  <si>
    <t>741420021</t>
  </si>
  <si>
    <t xml:space="preserve">Montáž svorka hromosvodná se 2 šrouby </t>
  </si>
  <si>
    <t>741420083</t>
  </si>
  <si>
    <t xml:space="preserve">Montáž vedení hromosvodné-štítek k označení svodu </t>
  </si>
  <si>
    <t>741430012</t>
  </si>
  <si>
    <t xml:space="preserve">Montáž tyč jímací délky přes 3 m na stojan </t>
  </si>
  <si>
    <t>998741123</t>
  </si>
  <si>
    <t xml:space="preserve">Přesun hmot tonážní pro silnoproud ruční v objektech v přes 12 do 24 m </t>
  </si>
  <si>
    <t>t</t>
  </si>
  <si>
    <t>Kompletní revize dle ČSN 33 1500 a ČSN 33 2000-6 (měření, kontrola, zpráva)</t>
  </si>
  <si>
    <t>Montážní mechanismy (pojízdné plošiny, lešení, žebříky, lávky apod.)
- pronájem, montáž, demontáž
- případná montáž svodů za pomoci lezecké techniky</t>
  </si>
  <si>
    <t>741130007</t>
  </si>
  <si>
    <t xml:space="preserve">Ukončení vodič izolovaný do 25 mm2 v rozváděči nebo na přístroji </t>
  </si>
  <si>
    <t>741130008</t>
  </si>
  <si>
    <t xml:space="preserve">Ukončení vodič izolovaný do 35 mm2 v rozváděči nebo na přístroji </t>
  </si>
  <si>
    <t>741130011</t>
  </si>
  <si>
    <t xml:space="preserve">Ukončení vodič izolovaný do 50 mm2 v rozváděči nebo na přístroji </t>
  </si>
  <si>
    <t>741130012</t>
  </si>
  <si>
    <t xml:space="preserve">Ukončení vodič izolovaný do 70 mm2 v rozváděči nebo na přístroji </t>
  </si>
  <si>
    <t>741130013</t>
  </si>
  <si>
    <t xml:space="preserve">Ukončení vodič izolovaný do 95 mm2 v rozváděči nebo na přístroji </t>
  </si>
  <si>
    <t>Silový kabel pevný 1-YY 1x 95 ZZ</t>
  </si>
  <si>
    <t>Napínací hlava (nerez) s hroty, pro pásek 25x0,3mm, pro prům. 10mm nebo 2x prům. 6-8mm, respektive 4-50mm</t>
  </si>
  <si>
    <t xml:space="preserve">741130004 </t>
  </si>
  <si>
    <t xml:space="preserve">741130005 </t>
  </si>
  <si>
    <t>741410001</t>
  </si>
  <si>
    <t xml:space="preserve">Montáž pásku uzemňovacího průřezu do 120 mm2 na povrchu </t>
  </si>
  <si>
    <t>741410003</t>
  </si>
  <si>
    <t xml:space="preserve">Montáž drátu nebo lana uzemňovacího průměru do 10 mm na povrchu </t>
  </si>
  <si>
    <t>741120301</t>
  </si>
  <si>
    <t xml:space="preserve">Montáž vodič Cu izolovaný plný a laněný s PVC pláštěm žíla 0,55 až 16 mm2 pevně (např. CY, CHAH-V) </t>
  </si>
  <si>
    <t>741120303</t>
  </si>
  <si>
    <t xml:space="preserve">Montáž vodič Cu izolovaný plný a laněný s PVC pláštěm žíla 25 až 35 mm2 pevně (např. CY, CHAH-V) </t>
  </si>
  <si>
    <t>741120305</t>
  </si>
  <si>
    <t xml:space="preserve">Montáž vodič Cu izolovaný plný a laněný s PVC pláštěm žíla 50 až 70 mm2 pevně (např. CY, CHAH-V) </t>
  </si>
  <si>
    <t xml:space="preserve">741120307 </t>
  </si>
  <si>
    <t xml:space="preserve">Montáž vodič Cu izolovaný plný a laněný s PVC pláštěm žíla 95 až 120 mm2 pevně (např. CY, CHAH-V) </t>
  </si>
  <si>
    <t>SPOJOVACÍ KRABICE Z TLAKOVĚ LITÉHO HLINÍKU, LAKOVANÁ METALICKÁ ŠEDÁ, 91X91X54, IP66, do +100°C (např. GW76261)</t>
  </si>
  <si>
    <t>Podélná spojka pro syst.pro velká rozpětí 110, 110x500, ocel, pozink</t>
  </si>
  <si>
    <t>Oblouk 90° pro kab.žebř. pro vel.rozp.110 110x600, ocel, pásově zinkováno</t>
  </si>
  <si>
    <t>Svorka, pro kabelový žebřík L110, 60x30, Ocel, žárově zinkováno (např. LKS 60/4 FT)</t>
  </si>
  <si>
    <t>OBLOUK HORIZONTÁLNÍ, 60X600, Sendzimir - pozink</t>
  </si>
  <si>
    <t>T-KUS, 60X600, Sendzimir - pozink</t>
  </si>
  <si>
    <t>ŠROUB VRATOVÝ + MATICE S LÍMCEM, NSM 6X10, Galvanicky zinkováno</t>
  </si>
  <si>
    <t>SPOJKA, S 60X200, Sendzimir - pozink</t>
  </si>
  <si>
    <t>SPOJKA KLOUBOVÁ, SK 60, Sendzimir - pozink</t>
  </si>
  <si>
    <t>Úchyt kabelové lávky 35X110, žár.zinek</t>
  </si>
  <si>
    <t>Šroub M16 x 100 mm + matka + podložky, pro příruby</t>
  </si>
  <si>
    <t>Průvlaková kotva 10x95, pozink</t>
  </si>
  <si>
    <t>MATICE POSUVNÁ, PM 41 M 10_ZNCR, Galvanicky zinkováno</t>
  </si>
  <si>
    <t>Upínací svorka lehká s maticí kombi M10x50, Ocel, žárově zinkováno</t>
  </si>
  <si>
    <t>Upínací svorka těžká s maticí kombi M12x75, Ocel, žárově zinkováno</t>
  </si>
  <si>
    <t>Třmenová svorka VS 41X41 F</t>
  </si>
  <si>
    <t>C-profil - montážní profil MP 41x21 sendzimir 3000mm</t>
  </si>
  <si>
    <t>Natloukací příchytka pro trubku 30-35 mm, na profil 14-20 mm, zinek</t>
  </si>
  <si>
    <t>šroubovací příchytka s objímkou 30-35mm, na profil 0-16mm, zinek</t>
  </si>
  <si>
    <t>KABELOVÁ LÁVKA, KL 60X300, délka 3000mm Sendzimir - pozink</t>
  </si>
  <si>
    <t>Podpěra na strop pro drátěné žlaby 150 + Výztuha pro profil</t>
  </si>
  <si>
    <t>Montážní deska na el.insta.krabice DZMD_VS, drátěný žlab</t>
  </si>
  <si>
    <t>DRÁTĚNÝ ŽLAB S INTEGROVANOU SPOJKOU, DZI 35X100, galvanicky zinkováno</t>
  </si>
  <si>
    <t>KOTVA PRŮVLAKOVÁ, KPO 8X97_POGMT, Geomet</t>
  </si>
  <si>
    <t>VÍČKO OCHRANNÉ na hrany profilů</t>
  </si>
  <si>
    <t>Drobný montážní materiál na kontrukce, hmoždinky, ochranné kryty hran lávek apod.</t>
  </si>
  <si>
    <t>Systém uzemnění lávek a žlabů - svorky, spojky, oka atd</t>
  </si>
  <si>
    <t>Kabelový žebřík, děrovaná bočnice 110x600, délka 6000mm, tl.2mm, ocel, pásově zinkováno</t>
  </si>
  <si>
    <t>PŘÍCHYTKA PVC SVĚTLE ŠEDÁ/RAL 7035 (např.5332_KA)</t>
  </si>
  <si>
    <t>Ocelová trubka bez závitu EN pr. 32 mm, 1250N/5cm, pozinkovaná, délka 3m</t>
  </si>
  <si>
    <t>Spojka násuvná pro ocelové trubky bez závitu EN pr. 32 mm, ZN-Ni.</t>
  </si>
  <si>
    <t>Spojka násuvná bezhalogenová pro trubky EN pr. 32 mm, světle šedá.</t>
  </si>
  <si>
    <t>741910501</t>
  </si>
  <si>
    <t xml:space="preserve">Montáž se zhotovením konstrukce pro rozvodny z profilů válcovaných </t>
  </si>
  <si>
    <t>kg</t>
  </si>
  <si>
    <t>741110203</t>
  </si>
  <si>
    <t xml:space="preserve">Montáž trubka pancéřová kovová tuhá bezzávitová D přes 29 do 42 mm uložená pevně </t>
  </si>
  <si>
    <t>741110233</t>
  </si>
  <si>
    <t xml:space="preserve">Montáž trubka pancéřová kovová ohebná D přes 29 do 48 mm uložená pevně </t>
  </si>
  <si>
    <t xml:space="preserve">741110002 </t>
  </si>
  <si>
    <t xml:space="preserve">Montáž trubka plastová tuhá D přes 23 do 35 mm uložená pevně </t>
  </si>
  <si>
    <t>741110042</t>
  </si>
  <si>
    <t xml:space="preserve">Montáž trubka plastová ohebná D přes 23 do 35 mm uložená pevně </t>
  </si>
  <si>
    <t>741910152</t>
  </si>
  <si>
    <t xml:space="preserve">Montáž výložník atypický nástěnný se stojinou a 2 ramena </t>
  </si>
  <si>
    <t>741910421</t>
  </si>
  <si>
    <t xml:space="preserve">Montáž žlab kovový - uzavření víkem </t>
  </si>
  <si>
    <t>741910302</t>
  </si>
  <si>
    <t xml:space="preserve">Montáž rošt a lávka typová se stojinou,výložníky a odbočkami pozinkovaná oboustranná </t>
  </si>
  <si>
    <t>Kabelová příchytka 74</t>
  </si>
  <si>
    <t>Tuhá trubka bezhalogenová PPO pr. 32 mm, 750N/5cm, světle šedá, délka 3m</t>
  </si>
  <si>
    <t>Ohebná trubka PE LPE-1 pr. 28,5 mm, 320N/5cm, bílá</t>
  </si>
  <si>
    <t xml:space="preserve">Ohebná trubka kovová pr. 28,9 mm, 750N/5cm </t>
  </si>
  <si>
    <t>767590190</t>
  </si>
  <si>
    <t xml:space="preserve">Příplatek k montáži podlahového roštu za vyřezání a úpravu otvoru v podlaze </t>
  </si>
  <si>
    <t>Rozvaděč RVS-R8 (vč. kompletace a dopravy) - specifikace Příloha č. 17</t>
  </si>
  <si>
    <t>Rozvaděč r47.41 (vč. kompletace a dopravy) - specifikace Příloha č. 23</t>
  </si>
  <si>
    <t>Rozvaděč r47.41.1 (vč. kompletace a dopravy) - specifikace Příloha č. 24</t>
  </si>
  <si>
    <t>Rozvaděč r47.41.2 (vč. kompletace a dopravy) - specifikace Příloha č. 25</t>
  </si>
  <si>
    <t>Rozvaděč r47.42 (vč. kompletace a dopravy) - specifikace Příloha č. 28</t>
  </si>
  <si>
    <t>Rozvaděč r47.42.1 (vč. kompletace a dopravy) - specifikace Příloha č. 29</t>
  </si>
  <si>
    <t xml:space="preserve">Rozvaděč r47.51 (vč. kompletace a dopravy) - specifikace Příloha č.33 </t>
  </si>
  <si>
    <t>Rozvaděč r47.51.1 (vč. kompletace a dopravy) - specifikace Příloha č.34</t>
  </si>
  <si>
    <t>Rozvaděč r47.51.2 (vč. kompletace a dopravy) - specifikace Příloha č. 35</t>
  </si>
  <si>
    <t>Rozvaděč r47.51.3 (vč. kompletace a dopravy) - specifikace Příloha č. 36</t>
  </si>
  <si>
    <t>Rozvaděč r47.51.4 (vč. kompletace a dopravy) - specifikace Příloha č. 37</t>
  </si>
  <si>
    <t>Rozvaděč r47.51.5 (vč. kompletace a dopravy) - specifikace Příloha č. 38</t>
  </si>
  <si>
    <t>Rozvaděč r47.51.1.4.VZV (vč. kompletace a dopravy) - specifikace Příloha č. 39</t>
  </si>
  <si>
    <t>Rozvaděč r47.51.3.31 (vč. kompletace a dopravy) - specifikace Příloha č. 44</t>
  </si>
  <si>
    <t>Silový vodič H07V-K 50 černá (CYA)</t>
  </si>
  <si>
    <t>Pojistkový odpínač vel.1, 250A,3pól</t>
  </si>
  <si>
    <t>Nožová pojistka 160A/400VAC</t>
  </si>
  <si>
    <t>Silový kabel pevný CYKY-J 4 X 35</t>
  </si>
  <si>
    <t>Požární přepážka do 60 min. (minerální deska, tmel, nátěr dle podmínek výrobce)</t>
  </si>
  <si>
    <t>m2</t>
  </si>
  <si>
    <t>Drobný montážní materiál – šrouby, hmoždinky, matice, podložky, oka, dutinky, pásky, třmenové příchytky kabelů do 54mm, atd.</t>
  </si>
  <si>
    <t>Protipožární kabelová přepážka, EI 60, průřez do 0,5 m2 (oprava v R3-podružná)</t>
  </si>
  <si>
    <t>Trafo měřící pro kabel 250/5A, D=21mm</t>
  </si>
  <si>
    <t>Elektroměr nepřímý 3f x/5A 2T, Modbus, MID</t>
  </si>
  <si>
    <t>Pojistkový odpínač 32A 690V 3p</t>
  </si>
  <si>
    <t>Pojistka 4A</t>
  </si>
  <si>
    <t>Přístrojový můstek, Montážní deska, montážní profil, DIN lišta</t>
  </si>
  <si>
    <t xml:space="preserve">Svorka bezšroubová 2,5 mm² </t>
  </si>
  <si>
    <t>Silový vodič H07V-K 95 černá (CYA)</t>
  </si>
  <si>
    <t>Silový vodič H07V-K 1,50 černá (CYA)</t>
  </si>
  <si>
    <t>Silový vodič H07V-K 2,50 žlutozelená (CYA)</t>
  </si>
  <si>
    <t>Pojistkový odpínač velikost 2, 400A, ,3pól</t>
  </si>
  <si>
    <t>Nožová pojistka 315A/400VAC</t>
  </si>
  <si>
    <t>Nožová pojistka 250A/400VAC</t>
  </si>
  <si>
    <t>Analyzátor sítě, 96x96mm, RS485/ModBus RTU</t>
  </si>
  <si>
    <t>Trafo měřící pro kabel 200/5A, D=21mm</t>
  </si>
  <si>
    <t>Rozvaděč ABS, IP65, IK07, šedý kryt, 187x122x90mm, RAL7035 
vč. svorkovnic (3x5 vstupů max. 25 mm²) a 3xvývodek</t>
  </si>
  <si>
    <t>Silový kabel pro pevné uložení CYKY-J 3x2,5</t>
  </si>
  <si>
    <t>Silový kabel pevný CYKY-J 3 X 4</t>
  </si>
  <si>
    <t>Silový kabel pevný CYKY-J 3 X 6</t>
  </si>
  <si>
    <t>Silový kabel pevný CYKY-J 3 X 10</t>
  </si>
  <si>
    <t>Silový kabel pevný CYKY-J 4 X 25</t>
  </si>
  <si>
    <t xml:space="preserve">Silový kabel pevný CYKY-J 5 X 16
</t>
  </si>
  <si>
    <t>Silový kabel pevný CYKY-J 5 X 25</t>
  </si>
  <si>
    <t>Kabel silový 1-CYKY-J 5x35</t>
  </si>
  <si>
    <t>N2XH-O 3x1,5</t>
  </si>
  <si>
    <t>N2XH-J 5x2,5</t>
  </si>
  <si>
    <t>N2XH-J 5x6</t>
  </si>
  <si>
    <t>N2XH-J 5x10</t>
  </si>
  <si>
    <t>N2XH-J 5x16</t>
  </si>
  <si>
    <t>Silový kabel AYKY-J 3X 95+70</t>
  </si>
  <si>
    <t>Silový kabel AYKY-J 3X120+70</t>
  </si>
  <si>
    <t>Silový kabel AYKY-J 3X150+70</t>
  </si>
  <si>
    <t>Kabelová příchytka 41-54</t>
  </si>
  <si>
    <t>Kabelová příchytka 55-74</t>
  </si>
  <si>
    <t>Drobný montážní materiál – šrouby, hmoždinky, matice, podložky, oka, dutinky, pásky, třmenové příchytky kabelů do 40mm, atd.</t>
  </si>
  <si>
    <t>Silový kabel pevný CYKY-J 4 X 50</t>
  </si>
  <si>
    <t>Silový kabel pevný CYKY-J 4 X 70</t>
  </si>
  <si>
    <t>Silový kabel pevný CYKY-J 5x2,5</t>
  </si>
  <si>
    <t>Jistič výkonový, elektronická sp., 3-pólový, min.50kA, 400A</t>
  </si>
  <si>
    <t>Jistič výkonový, elektronická sp., 3-pólový, min.50kA, 250A</t>
  </si>
  <si>
    <t>Jistič výkonový, elektronická sp., 3-pólový, min.36kA, 160A</t>
  </si>
  <si>
    <t>Vačkový spínač v krytu IP65, IK07, uzamykatelný 63A, 0-1, 4P, červeno-žlutá páčka,
povrchová montáž, do +55°C</t>
  </si>
  <si>
    <t>Sporákový spínač nástěnný s vačkovým spínačem, bílý, 25A, 0-1, 3P</t>
  </si>
  <si>
    <t>741313007</t>
  </si>
  <si>
    <t xml:space="preserve">Montáž zásuvka (polo)zapuštěná bezšroubové připojení 2P + PE nástěnná nebo do parapetního kanálu se zapojením vodičů </t>
  </si>
  <si>
    <t>741313043</t>
  </si>
  <si>
    <t xml:space="preserve">Montáž zásuvka (polo)zapuštěná šroubové připojení 2x(2P + PE) dvojnásobná se zapojením vodičů </t>
  </si>
  <si>
    <t>741313005</t>
  </si>
  <si>
    <t xml:space="preserve">Montáž zásuvka (polo)zapuštěná bezšroubové připojení 2P + PE s přepěťovou ochranou se zapojením vodičů </t>
  </si>
  <si>
    <t>741110513</t>
  </si>
  <si>
    <t xml:space="preserve">Montáž lišta a kanálek vkládací šířky přes 120 do 180 mm s víčkem </t>
  </si>
  <si>
    <t>741112023</t>
  </si>
  <si>
    <t xml:space="preserve">Montáž krabice nástěnná plastová čtyřhranná do 250x250 mm </t>
  </si>
  <si>
    <t>741310413</t>
  </si>
  <si>
    <t xml:space="preserve">Montáž spínač tří/čtyřpólový nástěnný do 63 A venkovní nebo mokré se zapojením vodičů </t>
  </si>
  <si>
    <t xml:space="preserve">741310402 </t>
  </si>
  <si>
    <t xml:space="preserve">Montáž spínač tří/čtyřpólový nástěnný do 25 A prostředí normální se zapojením vodičů </t>
  </si>
  <si>
    <t>741313201</t>
  </si>
  <si>
    <t xml:space="preserve">Montáž zásuvek průmyslových nástěnných provedení IP 67 2P+PE 16 A se zapojením vodičů </t>
  </si>
  <si>
    <t>741313202</t>
  </si>
  <si>
    <t xml:space="preserve">Montáž zásuvek průmyslových nástěnných provedení IP 67 2P+PE 32 A se zapojením vodičů </t>
  </si>
  <si>
    <t>741210001</t>
  </si>
  <si>
    <t xml:space="preserve">Montáž rozvodnice oceloplechová nebo plastová běžná do 20 kg </t>
  </si>
  <si>
    <t>741210622</t>
  </si>
  <si>
    <t xml:space="preserve">Montáž stojan dispečerský - podstavec </t>
  </si>
  <si>
    <t>741910612</t>
  </si>
  <si>
    <t xml:space="preserve">Montáž příchytka kovová pro kabelové lávky a žebříky kabel D do 54 mm </t>
  </si>
  <si>
    <t>741910613</t>
  </si>
  <si>
    <t xml:space="preserve">Montáž příchytka kovová pro kabelové lávky a žebříky kabel D do 74 mm </t>
  </si>
  <si>
    <t>741990012</t>
  </si>
  <si>
    <t xml:space="preserve">Zhotovení otvor kruhový D přes 21 do 29 mm </t>
  </si>
  <si>
    <t xml:space="preserve">741124675 </t>
  </si>
  <si>
    <t xml:space="preserve">Montáž kabel Cu topný okruh 400 V 164 m umístěný na konstrukci </t>
  </si>
  <si>
    <t>741331076</t>
  </si>
  <si>
    <t xml:space="preserve">Montáž termostatu pro prostředí vlhké nebo mokré se zapojením vodičů </t>
  </si>
  <si>
    <t>741210003</t>
  </si>
  <si>
    <t xml:space="preserve">Montáž rozvodnice oceloplechová nebo plastová běžná do 100 kg </t>
  </si>
  <si>
    <t xml:space="preserve">741312534 </t>
  </si>
  <si>
    <t xml:space="preserve">Montáž odpínače kompaktního třípólového do 750 V do 400 A bez zapojení vodičů </t>
  </si>
  <si>
    <t>741320514</t>
  </si>
  <si>
    <t xml:space="preserve">Montáž jističů kompaktních třípólových do 750 V do 250 A se zapojením vodičů </t>
  </si>
  <si>
    <t>741331032</t>
  </si>
  <si>
    <t xml:space="preserve">Montáž elektroměru třífázového se zapojením vodičů </t>
  </si>
  <si>
    <t>741312501</t>
  </si>
  <si>
    <t xml:space="preserve">Montáž odpínače výkonového pojistkového do 500 V do 160 A bez zapojení vodičů </t>
  </si>
  <si>
    <t>741350201</t>
  </si>
  <si>
    <t xml:space="preserve">Montáž transformátor měřící proudový nn násuvný se zapojením vodičů </t>
  </si>
  <si>
    <t>741331001</t>
  </si>
  <si>
    <t xml:space="preserve">Montáž ampérmetru, voltmetru, wattmetru se zapojením vodičů </t>
  </si>
  <si>
    <t>741230002</t>
  </si>
  <si>
    <t xml:space="preserve">Montáž deska přístrojová ostatní typová </t>
  </si>
  <si>
    <t>741231001</t>
  </si>
  <si>
    <t xml:space="preserve">Montáž svorkovnice do rozvaděčů - řadová vodič do 2,5 mm2 se zapojením vodičů </t>
  </si>
  <si>
    <t>741320515</t>
  </si>
  <si>
    <t xml:space="preserve">Montáž jističů kompaktních třípólových do 750 V do 400 A se zapojením vodičů </t>
  </si>
  <si>
    <t>741120307</t>
  </si>
  <si>
    <t xml:space="preserve">Montáž vodič Cu izolovaný plný a laněný s PVC pláštěm žíla 95 až 120 mm2 pevně 
(např. CY, CHAH-V) </t>
  </si>
  <si>
    <t xml:space="preserve">Montáž vodič Cu izolovaný plný a laněný s PVC pláštěm žíla 50 až 70 mm2 pevně
(např. CY, CHAH-V) </t>
  </si>
  <si>
    <t xml:space="preserve">Montáž vodič Cu izolovaný plný a laněný s PVC pláštěm žíla 0,55 až 16 mm2 pevně
(např. CY, CHAH-V) </t>
  </si>
  <si>
    <t>741122612</t>
  </si>
  <si>
    <t xml:space="preserve">Montáž kabel Cu plný kulatý žíla 3x10 mm2 uložený pevně (např. CYKY, CYKFY) </t>
  </si>
  <si>
    <t>741122624</t>
  </si>
  <si>
    <t xml:space="preserve">Montáž kabel Cu plný kulatý žíla 4x16 až 25 mm2 uložený pevně (např. CYKY, CYKFY) </t>
  </si>
  <si>
    <t>741122625</t>
  </si>
  <si>
    <t xml:space="preserve">Montáž kabel Cu plný kulatý žíla 4x35 mm2 uložený pevně (např. CYKY, CYKFY) </t>
  </si>
  <si>
    <t>741122632</t>
  </si>
  <si>
    <t xml:space="preserve">Montáž kabel Cu plný kulatý žíla 3x50+35 až 95+50 mm2 uložený pevně (např. CYKY, CYKFY) </t>
  </si>
  <si>
    <t>741122645</t>
  </si>
  <si>
    <t xml:space="preserve">Montáž kabel Cu plný kulatý žíla 5x25 až 35 mm2 uložený pevně (např. CYKY, CYKFY) </t>
  </si>
  <si>
    <t>741123317</t>
  </si>
  <si>
    <t xml:space="preserve">Montáž kabel Al plný nebo laněný kulatý žíla 3x95+70 až 120+70 mm2 uložený pevně (např. AYKY) </t>
  </si>
  <si>
    <t>741123318</t>
  </si>
  <si>
    <t>Montáž kabel Al plný nebo laněný kulatý žíla 3x150+70 až 240+120 mm2 uložený pevně</t>
  </si>
  <si>
    <t>741130003</t>
  </si>
  <si>
    <t xml:space="preserve">Ukončení vodič izolovaný do 4 mm2 v rozváděči nebo na přístroji </t>
  </si>
  <si>
    <t>741130015</t>
  </si>
  <si>
    <t xml:space="preserve">Ukončení vodič izolovaný do 150 mm2 v rozváděči nebo na přístroji </t>
  </si>
  <si>
    <t>TYČ ZÁVITOVÁ M8, 2000mm, Galvanicky zinkováno</t>
  </si>
  <si>
    <t>Příchytka (kovová) pro ocelové trubky pr. 32 mm, pozinkovaná</t>
  </si>
  <si>
    <t>Odolný termostat, 230 V/50 Hz, 16A, Krytí, IP 65, ovládací kolečko, Externí čidlo (4 m dlouhé, IP 64), rozsah 0-60°C, Na stěnu</t>
  </si>
  <si>
    <t>Pojistkový odpínač vel.1, 160A,3pól</t>
  </si>
  <si>
    <t>Nožová pojistka 125A/400VAC</t>
  </si>
  <si>
    <t>Jistič výkonový, elektronická sp., 3-pólový, min.25kA, 125A</t>
  </si>
  <si>
    <t>Trafo měřící pro kabel 100/5A, D=21mm</t>
  </si>
  <si>
    <t>Silový vodič H07V-K 35 černá (CYA)</t>
  </si>
  <si>
    <t>Ocelová trubka bez závitu pr. 54 mm, 1250N/5cm, žárově zinkovaná, 3m</t>
  </si>
  <si>
    <t>Ocelová trubka bez závitu pr. 32 mm, 1250N/5cm,  žárově zinkovaná, délka 3m</t>
  </si>
  <si>
    <t>741110204</t>
  </si>
  <si>
    <t xml:space="preserve">Montáž trubka pancéřová kovová tuhá bezzávitová D přes 42 mm uložená pevně </t>
  </si>
  <si>
    <t>šroubovací příchytka s objímkou 50-60mm, na profil 0-16mm, zinek</t>
  </si>
  <si>
    <t>741372154</t>
  </si>
  <si>
    <t xml:space="preserve">Montáž svítidlo LED průmyslové přisazené stropní se zapojením vodičů </t>
  </si>
  <si>
    <t>Jímací tyč D 40/22/16/10 mm Al L 8500 mm s uzemňovacím třmenem a svorkou KS</t>
  </si>
  <si>
    <t>Úchyt na zábradlí D 48-60mm pro trubku D -50mm, nerez</t>
  </si>
  <si>
    <t>Svorka na okapové svody ST N (nerez)</t>
  </si>
  <si>
    <t>741910512</t>
  </si>
  <si>
    <t xml:space="preserve">Montáž se zhotovením konstrukce pro upevnění přístrojů přes 5 do 10 kg </t>
  </si>
  <si>
    <t>Svorka - připojovací ekvipot. svorka (nerez), pro prům. 8-10/pásek 30mm,
připojení 2,5-95mm²</t>
  </si>
  <si>
    <t>Základová deska, pro závěs U-profil, Ocel, žárově zinkováno</t>
  </si>
  <si>
    <t>Profil U třístranně děrovaný, 50x30x3000, tl. 2,5 mm, Ocel pásově zinkováno</t>
  </si>
  <si>
    <t>Šroub vratový M6x20 s maticí</t>
  </si>
  <si>
    <t>Držák těžký 600, žár.zinek</t>
  </si>
  <si>
    <t>Víko š. 600, sendzimir, 2000m</t>
  </si>
  <si>
    <t>Víko š. 300, sendzimir, 2000m</t>
  </si>
  <si>
    <t>Oblouk 60x300mm sendzimir</t>
  </si>
  <si>
    <t>DRŽÁK TĚŽKÝ 300, Žárově zinkováno</t>
  </si>
  <si>
    <t>ŠROUB SE ŠESTIHRANNOU HLAVOU, 10X20, Galvanicky zinkováno</t>
  </si>
  <si>
    <t>DRÁTĚNÝ ŽLAB S INTEGROVANOU SPOJKOU, 60X150, galvanicky zinkováno</t>
  </si>
  <si>
    <t>DRÁTĚNÝ ŽLAB S INTEGROVANOU SPOJKOU, 35X100, galvanicky zinkováno</t>
  </si>
  <si>
    <t>KABELOVÝ ŽLAB S INTEGROVANOU SPOJKOU, děrovaný, 60X75X1.00, Sendzimir - pozink</t>
  </si>
  <si>
    <t>VÍKO KABELOVÉHO ŽLABU, V 75, Sendzimir - pozink</t>
  </si>
  <si>
    <t>ÚCHYT VÍKA, Geomet</t>
  </si>
  <si>
    <t>Stropní profil těžký 2000, SPU 2000, žár.zinek</t>
  </si>
  <si>
    <t>Stropní profil těžký 1500, SPU 1500, žár.zinek</t>
  </si>
  <si>
    <t>Stropní profil těžký 250, SPU 250, žár.zinek</t>
  </si>
  <si>
    <t>Stropní profil těžký 500, SPU 500, žár.zinek</t>
  </si>
  <si>
    <t>Profil střední 200, SPS 200, žár.zinek</t>
  </si>
  <si>
    <t>Upevňovací svorka pro max.tloušťku nosníku 20 mm, Ocel (např. BFK 187 33 FT)</t>
  </si>
  <si>
    <t>Upevňovací svorka pro max.tloušťku nosníku 20 mm, Ocel (např. BFK 166 58 20 FT)</t>
  </si>
  <si>
    <t>Svorka, pro mřížový žlab, Ocel, galv. Zinek (např. GKS 34 G S)</t>
  </si>
  <si>
    <t>ZÁVĚS STŘEDOVÝ pro drátěné žlaby, Galvanicky zinkováno</t>
  </si>
  <si>
    <t>Držák střední pro drátěné žlaby 150, nástěnná konzole, Galvanicky zinkováno</t>
  </si>
  <si>
    <t>Podpěra na strop pro drátěné žlaby 100, Galvanicky zinkováno</t>
  </si>
  <si>
    <t>Držák střední pro drátěné žlaby 100, nástěnná konzole, Galvanicky zinkováno</t>
  </si>
  <si>
    <t>PŘÍCHYTKA PVC SVĚTLE ŠEDÁ/RAL 7035 (např. 5332_KA)</t>
  </si>
  <si>
    <t>Drát uzemňovací, průměr 8 mm, měkký, materiál: AlMgSi</t>
  </si>
  <si>
    <t>Rozvaděč rvs14.84 (vč. kompletace a dopravy) - specifikace Příloha č. 40</t>
  </si>
  <si>
    <t>Kabel NSHTÖU 5G10</t>
  </si>
  <si>
    <t>Kabel NSHTÖU 5G2,5</t>
  </si>
  <si>
    <t>KABELOVÁ LÁVKA, KL 60X600, délka 3000mm, Sendzimir - pozink</t>
  </si>
  <si>
    <t>Sklopná kotva na stropy z trapézových plechů, M8, 500mm, 0,8kN
vč. matice spojovací M8×24 pozink</t>
  </si>
  <si>
    <t>Silový kabel pevný CYKY-J 3x240+120</t>
  </si>
  <si>
    <t>741122634</t>
  </si>
  <si>
    <t xml:space="preserve">Montáž kabel Cu plný kulatý žíla 3x185+95 až 240+120 mm2 uložený pevně (např. CYKY, CYKFY)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</si>
</sst>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yy"/>
    <numFmt numFmtId="165" formatCode="#,##0.000"/>
  </numFmts>
  <fonts count="22">
    <font>
      <sz val="10"/>
      <name val="Arial"/>
      <family val="2"/>
      <charset val="238"/>
    </font>
    <font>
      <sz val="10"/>
      <name val="Calibri"/>
      <family val="2"/>
      <charset val="1"/>
    </font>
    <font>
      <sz val="8"/>
      <name val="Arial CE"/>
      <family val="2"/>
      <charset val="1"/>
    </font>
    <font>
      <sz val="8"/>
      <name val="Calibri"/>
      <family val="2"/>
      <charset val="1"/>
    </font>
    <font>
      <b/>
      <sz val="14"/>
      <name val="Calibri"/>
      <family val="2"/>
      <charset val="1"/>
    </font>
    <font>
      <b/>
      <sz val="11"/>
      <name val="Calibri"/>
      <family val="2"/>
      <charset val="1"/>
    </font>
    <font>
      <b/>
      <sz val="10"/>
      <name val="Calibri"/>
      <family val="2"/>
      <charset val="1"/>
    </font>
    <font>
      <b/>
      <sz val="11"/>
      <color rgb="FFFF0000"/>
      <name val="Calibri"/>
      <family val="2"/>
      <charset val="1"/>
    </font>
    <font>
      <b/>
      <sz val="12"/>
      <color rgb="FFFF0000"/>
      <name val="Calibri"/>
      <family val="2"/>
      <charset val="1"/>
    </font>
    <font>
      <sz val="9"/>
      <name val="Calibri"/>
      <family val="2"/>
      <charset val="1"/>
    </font>
    <font>
      <sz val="8"/>
      <color rgb="FF003366"/>
      <name val="Arial CE"/>
      <charset val="1"/>
    </font>
    <font>
      <sz val="8"/>
      <color rgb="FF003366"/>
      <name val="Calibri"/>
      <family val="2"/>
      <charset val="1"/>
    </font>
    <font>
      <sz val="12"/>
      <color rgb="FF003366"/>
      <name val="Calibri"/>
      <family val="2"/>
      <charset val="1"/>
    </font>
    <font>
      <b/>
      <sz val="12"/>
      <color rgb="FF003366"/>
      <name val="Calibri"/>
      <family val="2"/>
      <charset val="1"/>
    </font>
    <font>
      <sz val="10"/>
      <color rgb="FF003366"/>
      <name val="Calibri"/>
      <family val="2"/>
      <charset val="1"/>
    </font>
    <font>
      <i/>
      <sz val="8"/>
      <color rgb="FF0000FF"/>
      <name val="Arial CE"/>
      <charset val="1"/>
    </font>
    <font>
      <b/>
      <sz val="10"/>
      <name val="Calibri"/>
      <family val="2"/>
      <charset val="238"/>
    </font>
    <font>
      <sz val="8"/>
      <name val="Arial"/>
      <family val="2"/>
      <charset val="238"/>
    </font>
    <font>
      <sz val="9"/>
      <color rgb="FF000000"/>
      <name val="Calibri"/>
      <family val="2"/>
      <charset val="238"/>
    </font>
    <font>
      <i/>
      <sz val="9"/>
      <name val="Calibri"/>
      <family val="2"/>
      <charset val="238"/>
    </font>
    <font>
      <sz val="9"/>
      <name val="Calibri"/>
      <family val="2"/>
    </font>
    <font>
      <sz val="9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999999"/>
        <bgColor rgb="FF969696"/>
      </patternFill>
    </fill>
    <fill>
      <patternFill patternType="solid">
        <fgColor rgb="FFD2D2D2"/>
        <bgColor rgb="FFC0C0C0"/>
      </patternFill>
    </fill>
    <fill>
      <patternFill patternType="solid">
        <fgColor rgb="FFFFFFCC"/>
        <bgColor rgb="FFFFFFCC"/>
      </patternFill>
    </fill>
  </fills>
  <borders count="1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rgb="FF969696"/>
      </left>
      <right style="thin">
        <color rgb="FF969696"/>
      </right>
      <top style="thin">
        <color rgb="FF969696"/>
      </top>
      <bottom style="thin">
        <color rgb="FF969696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 applyProtection="1">
      <alignment vertical="center"/>
      <protection locked="0"/>
    </xf>
    <xf numFmtId="0" fontId="0" fillId="0" borderId="2" xfId="0" applyBorder="1" applyAlignment="1">
      <alignment vertical="center"/>
    </xf>
    <xf numFmtId="0" fontId="2" fillId="0" borderId="2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 applyProtection="1">
      <alignment vertical="center"/>
      <protection locked="0"/>
    </xf>
    <xf numFmtId="164" fontId="1" fillId="2" borderId="0" xfId="0" applyNumberFormat="1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2" borderId="0" xfId="0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  <protection locked="0"/>
    </xf>
    <xf numFmtId="0" fontId="9" fillId="4" borderId="5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0" xfId="0" applyFont="1"/>
    <xf numFmtId="0" fontId="10" fillId="0" borderId="2" xfId="0" applyFont="1" applyBorder="1"/>
    <xf numFmtId="0" fontId="11" fillId="0" borderId="0" xfId="0" applyFont="1"/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1" fillId="0" borderId="0" xfId="0" applyFont="1" applyProtection="1">
      <protection locked="0"/>
    </xf>
    <xf numFmtId="4" fontId="12" fillId="0" borderId="0" xfId="0" applyNumberFormat="1" applyFont="1"/>
    <xf numFmtId="0" fontId="3" fillId="0" borderId="6" xfId="0" applyFont="1" applyBorder="1" applyAlignment="1">
      <alignment vertical="center"/>
    </xf>
    <xf numFmtId="0" fontId="3" fillId="0" borderId="6" xfId="0" applyFont="1" applyBorder="1" applyAlignment="1" applyProtection="1">
      <alignment vertical="center"/>
      <protection locked="0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165" fontId="1" fillId="0" borderId="7" xfId="0" applyNumberFormat="1" applyFont="1" applyBorder="1" applyAlignment="1">
      <alignment vertical="center"/>
    </xf>
    <xf numFmtId="4" fontId="1" fillId="0" borderId="7" xfId="0" applyNumberFormat="1" applyFont="1" applyBorder="1" applyAlignment="1" applyProtection="1">
      <alignment vertical="center"/>
      <protection locked="0"/>
    </xf>
    <xf numFmtId="4" fontId="1" fillId="0" borderId="7" xfId="0" applyNumberFormat="1" applyFont="1" applyBorder="1" applyAlignment="1">
      <alignment vertical="center"/>
    </xf>
    <xf numFmtId="0" fontId="9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4" fillId="0" borderId="7" xfId="0" applyFont="1" applyBorder="1"/>
    <xf numFmtId="0" fontId="14" fillId="0" borderId="7" xfId="0" applyFont="1" applyBorder="1" applyProtection="1">
      <protection locked="0"/>
    </xf>
    <xf numFmtId="4" fontId="14" fillId="0" borderId="7" xfId="0" applyNumberFormat="1" applyFont="1" applyBorder="1"/>
    <xf numFmtId="0" fontId="1" fillId="0" borderId="7" xfId="0" applyFont="1" applyBorder="1" applyAlignment="1">
      <alignment horizontal="left" vertical="center" wrapText="1"/>
    </xf>
    <xf numFmtId="4" fontId="1" fillId="2" borderId="7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15" fillId="0" borderId="0" xfId="0" applyFont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 applyProtection="1">
      <alignment vertical="center"/>
      <protection locked="0"/>
    </xf>
    <xf numFmtId="0" fontId="9" fillId="4" borderId="7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 applyProtection="1">
      <alignment horizontal="center" vertical="center" wrapText="1"/>
      <protection locked="0"/>
    </xf>
    <xf numFmtId="0" fontId="11" fillId="0" borderId="7" xfId="0" applyFont="1" applyBorder="1"/>
    <xf numFmtId="0" fontId="11" fillId="0" borderId="7" xfId="0" applyFont="1" applyBorder="1" applyProtection="1">
      <protection locked="0"/>
    </xf>
    <xf numFmtId="4" fontId="12" fillId="0" borderId="7" xfId="0" applyNumberFormat="1" applyFont="1" applyBorder="1"/>
    <xf numFmtId="49" fontId="9" fillId="0" borderId="7" xfId="0" applyNumberFormat="1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center" vertical="center" wrapText="1"/>
    </xf>
    <xf numFmtId="165" fontId="9" fillId="0" borderId="7" xfId="0" applyNumberFormat="1" applyFont="1" applyBorder="1" applyAlignment="1">
      <alignment vertical="center"/>
    </xf>
    <xf numFmtId="4" fontId="9" fillId="2" borderId="7" xfId="0" applyNumberFormat="1" applyFont="1" applyFill="1" applyBorder="1" applyAlignment="1" applyProtection="1">
      <alignment vertical="center"/>
      <protection locked="0"/>
    </xf>
    <xf numFmtId="4" fontId="9" fillId="0" borderId="7" xfId="0" applyNumberFormat="1" applyFont="1" applyBorder="1" applyAlignment="1">
      <alignment vertical="center"/>
    </xf>
    <xf numFmtId="4" fontId="9" fillId="2" borderId="7" xfId="0" applyNumberFormat="1" applyFont="1" applyFill="1" applyBorder="1" applyAlignment="1" applyProtection="1">
      <alignment horizontal="center" vertical="center"/>
      <protection locked="0"/>
    </xf>
    <xf numFmtId="4" fontId="18" fillId="0" borderId="7" xfId="0" applyNumberFormat="1" applyFont="1" applyBorder="1" applyAlignment="1">
      <alignment vertical="center"/>
    </xf>
    <xf numFmtId="0" fontId="9" fillId="0" borderId="7" xfId="0" applyFont="1" applyBorder="1" applyAlignment="1">
      <alignment horizontal="left" vertical="center" wrapText="1"/>
    </xf>
    <xf numFmtId="0" fontId="3" fillId="0" borderId="9" xfId="0" applyFont="1" applyBorder="1" applyAlignment="1">
      <alignment vertical="center"/>
    </xf>
    <xf numFmtId="0" fontId="9" fillId="4" borderId="9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  <xf numFmtId="0" fontId="2" fillId="0" borderId="8" xfId="0" applyFont="1" applyBorder="1" applyAlignment="1">
      <alignment horizontal="center" vertical="center" wrapText="1"/>
    </xf>
    <xf numFmtId="0" fontId="10" fillId="0" borderId="8" xfId="0" applyFont="1" applyBorder="1"/>
    <xf numFmtId="0" fontId="3" fillId="0" borderId="10" xfId="0" applyFont="1" applyBorder="1" applyAlignment="1">
      <alignment vertical="center"/>
    </xf>
    <xf numFmtId="0" fontId="11" fillId="0" borderId="12" xfId="0" applyFont="1" applyBorder="1"/>
    <xf numFmtId="0" fontId="12" fillId="0" borderId="12" xfId="0" applyFont="1" applyBorder="1" applyAlignment="1">
      <alignment horizontal="left"/>
    </xf>
    <xf numFmtId="0" fontId="13" fillId="0" borderId="12" xfId="0" applyFont="1" applyBorder="1" applyAlignment="1">
      <alignment horizontal="left"/>
    </xf>
    <xf numFmtId="0" fontId="11" fillId="0" borderId="12" xfId="0" applyFont="1" applyBorder="1" applyProtection="1">
      <protection locked="0"/>
    </xf>
    <xf numFmtId="4" fontId="12" fillId="0" borderId="12" xfId="0" applyNumberFormat="1" applyFont="1" applyBorder="1"/>
    <xf numFmtId="0" fontId="3" fillId="0" borderId="11" xfId="0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 applyProtection="1">
      <alignment vertical="center"/>
      <protection locked="0"/>
    </xf>
    <xf numFmtId="0" fontId="9" fillId="4" borderId="11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 applyProtection="1">
      <alignment horizontal="center" vertical="center" wrapText="1"/>
      <protection locked="0"/>
    </xf>
    <xf numFmtId="0" fontId="9" fillId="4" borderId="12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Border="1" applyAlignment="1">
      <alignment horizontal="left" vertical="top"/>
    </xf>
    <xf numFmtId="49" fontId="18" fillId="0" borderId="13" xfId="0" applyNumberFormat="1" applyFont="1" applyBorder="1" applyAlignment="1">
      <alignment horizontal="left" vertical="center" wrapText="1"/>
    </xf>
    <xf numFmtId="0" fontId="18" fillId="0" borderId="13" xfId="0" applyFont="1" applyBorder="1" applyAlignment="1">
      <alignment horizontal="left" vertical="center" wrapText="1"/>
    </xf>
    <xf numFmtId="0" fontId="18" fillId="0" borderId="13" xfId="0" applyFont="1" applyBorder="1" applyAlignment="1">
      <alignment horizontal="center" vertical="center" wrapText="1"/>
    </xf>
    <xf numFmtId="165" fontId="18" fillId="0" borderId="13" xfId="0" applyNumberFormat="1" applyFont="1" applyBorder="1" applyAlignment="1">
      <alignment vertical="center"/>
    </xf>
    <xf numFmtId="4" fontId="18" fillId="5" borderId="13" xfId="0" applyNumberFormat="1" applyFont="1" applyFill="1" applyBorder="1" applyAlignment="1" applyProtection="1">
      <alignment vertical="center"/>
      <protection locked="0"/>
    </xf>
    <xf numFmtId="0" fontId="20" fillId="0" borderId="7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center" vertical="center" wrapText="1"/>
    </xf>
    <xf numFmtId="165" fontId="18" fillId="0" borderId="7" xfId="0" applyNumberFormat="1" applyFont="1" applyBorder="1" applyAlignment="1">
      <alignment vertical="center"/>
    </xf>
    <xf numFmtId="4" fontId="18" fillId="5" borderId="7" xfId="0" applyNumberFormat="1" applyFont="1" applyFill="1" applyBorder="1" applyAlignment="1" applyProtection="1">
      <alignment vertical="center"/>
      <protection locked="0"/>
    </xf>
    <xf numFmtId="49" fontId="18" fillId="0" borderId="7" xfId="0" applyNumberFormat="1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1" fillId="3" borderId="0" xfId="0" applyFont="1" applyFill="1" applyAlignment="1" applyProtection="1">
      <alignment horizontal="center" vertical="center"/>
      <protection locked="0"/>
    </xf>
    <xf numFmtId="0" fontId="7" fillId="4" borderId="4" xfId="0" applyFont="1" applyFill="1" applyBorder="1" applyAlignment="1">
      <alignment horizontal="left" vertical="center"/>
    </xf>
    <xf numFmtId="0" fontId="7" fillId="4" borderId="3" xfId="0" applyFont="1" applyFill="1" applyBorder="1" applyAlignment="1">
      <alignment horizontal="left" vertical="center"/>
    </xf>
    <xf numFmtId="4" fontId="8" fillId="4" borderId="3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7" fillId="4" borderId="9" xfId="0" applyFont="1" applyFill="1" applyBorder="1" applyAlignment="1">
      <alignment horizontal="left" vertical="center"/>
    </xf>
    <xf numFmtId="0" fontId="7" fillId="4" borderId="7" xfId="0" applyFont="1" applyFill="1" applyBorder="1" applyAlignment="1">
      <alignment horizontal="left" vertical="center"/>
    </xf>
    <xf numFmtId="4" fontId="8" fillId="4" borderId="7" xfId="0" applyNumberFormat="1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left" vertical="center"/>
    </xf>
    <xf numFmtId="4" fontId="8" fillId="4" borderId="11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999999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1"/>
  <sheetViews>
    <sheetView tabSelected="1" zoomScale="90" zoomScaleNormal="90" workbookViewId="0">
      <selection activeCell="L13" sqref="L13"/>
    </sheetView>
  </sheetViews>
  <sheetFormatPr defaultColWidth="11.81640625" defaultRowHeight="13"/>
  <cols>
    <col min="1" max="1" width="1.81640625" customWidth="1"/>
    <col min="2" max="2" width="3.7265625" style="1" customWidth="1"/>
    <col min="3" max="3" width="6.453125" style="1" customWidth="1"/>
    <col min="4" max="4" width="64.81640625" style="1" customWidth="1"/>
    <col min="5" max="5" width="6.54296875" style="1" customWidth="1"/>
    <col min="6" max="6" width="8.7265625" style="1" customWidth="1"/>
    <col min="7" max="7" width="11.453125" style="1" customWidth="1"/>
    <col min="8" max="8" width="13.453125" style="1" customWidth="1"/>
  </cols>
  <sheetData>
    <row r="1" spans="1:9" ht="12.75" customHeight="1">
      <c r="G1" s="2"/>
    </row>
    <row r="2" spans="1:9" ht="12.75" customHeight="1">
      <c r="A2" s="73"/>
      <c r="B2" s="4"/>
      <c r="C2" s="4"/>
      <c r="D2" s="4"/>
      <c r="E2" s="4"/>
      <c r="F2" s="4"/>
      <c r="G2" s="5"/>
      <c r="H2" s="4"/>
      <c r="I2" s="6"/>
    </row>
    <row r="3" spans="1:9" ht="15.75" customHeight="1">
      <c r="A3" s="73"/>
      <c r="B3" s="8" t="s">
        <v>0</v>
      </c>
      <c r="C3" s="9"/>
      <c r="D3" s="10"/>
      <c r="E3" s="9"/>
      <c r="F3" s="9"/>
      <c r="G3" s="11" t="s">
        <v>1</v>
      </c>
      <c r="H3" s="9"/>
      <c r="I3" s="6"/>
    </row>
    <row r="4" spans="1:9" ht="12.75" customHeight="1">
      <c r="A4" s="73"/>
      <c r="B4" s="9"/>
      <c r="C4" s="9"/>
      <c r="D4" s="9"/>
      <c r="E4" s="9"/>
      <c r="F4" s="9"/>
      <c r="G4" s="12"/>
      <c r="H4" s="9"/>
      <c r="I4" s="6"/>
    </row>
    <row r="5" spans="1:9" ht="12.75" customHeight="1">
      <c r="A5" s="73"/>
      <c r="B5" s="13" t="s">
        <v>2</v>
      </c>
      <c r="C5" s="9"/>
      <c r="D5" s="14" t="s">
        <v>28</v>
      </c>
      <c r="E5" s="9"/>
      <c r="F5" s="9"/>
      <c r="G5" s="15"/>
      <c r="H5" s="9"/>
      <c r="I5" s="6"/>
    </row>
    <row r="6" spans="1:9" ht="12.75" customHeight="1">
      <c r="A6" s="73"/>
      <c r="B6" s="13" t="s">
        <v>3</v>
      </c>
      <c r="C6" s="9"/>
      <c r="D6" s="16" t="s">
        <v>4</v>
      </c>
      <c r="E6" s="9"/>
      <c r="F6" s="9"/>
      <c r="G6" s="17"/>
      <c r="H6" s="18"/>
      <c r="I6" s="6"/>
    </row>
    <row r="7" spans="1:9" ht="12.75" customHeight="1">
      <c r="A7" s="73"/>
      <c r="B7" s="13" t="s">
        <v>5</v>
      </c>
      <c r="C7" s="9"/>
      <c r="D7" s="19"/>
      <c r="E7" s="9"/>
      <c r="F7" s="9"/>
      <c r="G7" s="17"/>
      <c r="H7" s="18"/>
      <c r="I7" s="6"/>
    </row>
    <row r="8" spans="1:9" ht="12.75" customHeight="1">
      <c r="A8" s="73"/>
      <c r="B8" s="16"/>
      <c r="C8" s="9"/>
      <c r="D8" s="16"/>
      <c r="E8" s="9"/>
      <c r="F8" s="9"/>
      <c r="G8" s="17"/>
      <c r="H8" s="18"/>
      <c r="I8" s="6"/>
    </row>
    <row r="9" spans="1:9" ht="12.75" customHeight="1">
      <c r="A9" s="73"/>
      <c r="B9" s="16"/>
      <c r="C9" s="9"/>
      <c r="D9" s="16"/>
      <c r="E9" s="9"/>
      <c r="F9" s="9"/>
      <c r="G9" s="102" t="s">
        <v>6</v>
      </c>
      <c r="H9" s="102"/>
      <c r="I9" s="6"/>
    </row>
    <row r="10" spans="1:9" ht="12.75" customHeight="1">
      <c r="A10" s="73"/>
      <c r="B10" s="103" t="s">
        <v>7</v>
      </c>
      <c r="C10" s="104"/>
      <c r="D10" s="104"/>
      <c r="E10" s="104"/>
      <c r="F10" s="104"/>
      <c r="G10" s="105">
        <f>SUM(H14:H27)</f>
        <v>0</v>
      </c>
      <c r="H10" s="105"/>
      <c r="I10" s="6"/>
    </row>
    <row r="11" spans="1:9" ht="12.75" customHeight="1">
      <c r="A11" s="73"/>
      <c r="B11" s="9"/>
      <c r="C11" s="20"/>
      <c r="D11" s="9"/>
      <c r="E11" s="9"/>
      <c r="F11" s="9"/>
      <c r="G11" s="15"/>
      <c r="H11" s="9"/>
      <c r="I11" s="6"/>
    </row>
    <row r="12" spans="1:9" ht="12.75" customHeight="1">
      <c r="A12" s="74"/>
      <c r="B12" s="22" t="s">
        <v>8</v>
      </c>
      <c r="C12" s="22"/>
      <c r="D12" s="22" t="s">
        <v>9</v>
      </c>
      <c r="E12" s="22"/>
      <c r="F12" s="22"/>
      <c r="G12" s="23"/>
      <c r="H12" s="24" t="s">
        <v>6</v>
      </c>
      <c r="I12" s="25"/>
    </row>
    <row r="13" spans="1:9" ht="16.399999999999999" customHeight="1">
      <c r="A13" s="75"/>
      <c r="B13" s="28"/>
      <c r="C13" s="29"/>
      <c r="D13" s="30" t="s">
        <v>10</v>
      </c>
      <c r="E13" s="28"/>
      <c r="F13" s="28"/>
      <c r="G13" s="31"/>
      <c r="H13" s="32"/>
      <c r="I13" s="27"/>
    </row>
    <row r="14" spans="1:9" ht="12.75" customHeight="1">
      <c r="A14" s="3"/>
      <c r="B14" s="36">
        <v>1</v>
      </c>
      <c r="C14" s="37"/>
      <c r="D14" s="38" t="str">
        <f>'1) Osvětlení haly TaO'!D5</f>
        <v>1) Osvětlení haly TaO</v>
      </c>
      <c r="E14" s="39"/>
      <c r="F14" s="40"/>
      <c r="G14" s="41"/>
      <c r="H14" s="42">
        <f>'1) Osvětlení haly TaO'!G8</f>
        <v>0</v>
      </c>
      <c r="I14" s="3"/>
    </row>
    <row r="15" spans="1:9" ht="12.75" customHeight="1">
      <c r="A15" s="3"/>
      <c r="B15" s="36">
        <v>2</v>
      </c>
      <c r="C15" s="37"/>
      <c r="D15" s="38" t="str">
        <f>'2) Rozvody NN haly TaO'!D5</f>
        <v>2) Rozvody NN haly TaO</v>
      </c>
      <c r="E15" s="39"/>
      <c r="F15" s="40"/>
      <c r="G15" s="41"/>
      <c r="H15" s="42">
        <f>'2) Rozvody NN haly TaO'!G8</f>
        <v>0</v>
      </c>
      <c r="I15" s="3"/>
    </row>
    <row r="16" spans="1:9" ht="12.75" customHeight="1">
      <c r="A16" s="3"/>
      <c r="B16" s="36">
        <v>3</v>
      </c>
      <c r="C16" s="37"/>
      <c r="D16" s="38" t="str">
        <f>'3) Uzemnění TaO'!D5</f>
        <v>3) Uzemnění, ochranné pospojování - hala TaO</v>
      </c>
      <c r="E16" s="39"/>
      <c r="F16" s="40"/>
      <c r="G16" s="41"/>
      <c r="H16" s="42">
        <f>'3) Uzemnění TaO'!G8</f>
        <v>0</v>
      </c>
      <c r="I16" s="3"/>
    </row>
    <row r="17" spans="1:9" ht="12.75" customHeight="1">
      <c r="A17" s="3"/>
      <c r="B17" s="36">
        <v>4</v>
      </c>
      <c r="C17" s="37"/>
      <c r="D17" s="38" t="str">
        <f>'4) LPS haly TaO'!D5</f>
        <v>4) LPS haly TaO</v>
      </c>
      <c r="E17" s="39"/>
      <c r="F17" s="40"/>
      <c r="G17" s="41"/>
      <c r="H17" s="42">
        <f>'4) LPS haly TaO'!G8</f>
        <v>0</v>
      </c>
      <c r="I17" s="3"/>
    </row>
    <row r="18" spans="1:9" ht="12.75" customHeight="1">
      <c r="A18" s="3"/>
      <c r="B18" s="36">
        <v>5</v>
      </c>
      <c r="C18" s="37"/>
      <c r="D18" s="38" t="str">
        <f>'5) Kabelové nosné systémy - TaO'!D5</f>
        <v>5) Kabelové nosné systémy haly TaO</v>
      </c>
      <c r="E18" s="39"/>
      <c r="F18" s="40"/>
      <c r="G18" s="41"/>
      <c r="H18" s="42">
        <f>'5) Kabelové nosné systémy - TaO'!G8</f>
        <v>0</v>
      </c>
      <c r="I18" s="3"/>
    </row>
    <row r="19" spans="1:9" ht="12.75" customHeight="1">
      <c r="A19" s="3"/>
      <c r="B19" s="36">
        <v>6</v>
      </c>
      <c r="C19" s="37"/>
      <c r="D19" s="38" t="str">
        <f>'6) Odolejování'!D5</f>
        <v>6) Elektroinstalace a LPS haly Odolejování</v>
      </c>
      <c r="E19" s="39"/>
      <c r="F19" s="40"/>
      <c r="G19" s="41"/>
      <c r="H19" s="42">
        <f>'6) Odolejování'!G8</f>
        <v>0</v>
      </c>
      <c r="I19" s="3"/>
    </row>
    <row r="20" spans="1:9" ht="15" customHeight="1">
      <c r="A20" s="26"/>
      <c r="B20" s="43"/>
      <c r="C20" s="44"/>
      <c r="D20" s="45" t="s">
        <v>11</v>
      </c>
      <c r="E20" s="46"/>
      <c r="F20" s="46"/>
      <c r="G20" s="47"/>
      <c r="H20" s="48"/>
      <c r="I20" s="26"/>
    </row>
    <row r="21" spans="1:9" ht="11.9" customHeight="1">
      <c r="A21" s="3"/>
      <c r="B21" s="36">
        <v>7</v>
      </c>
      <c r="C21" s="37"/>
      <c r="D21" s="49" t="s">
        <v>272</v>
      </c>
      <c r="E21" s="39" t="s">
        <v>12</v>
      </c>
      <c r="F21" s="40">
        <v>1</v>
      </c>
      <c r="G21" s="50"/>
      <c r="H21" s="42">
        <f>ROUND(G21*F21,2)</f>
        <v>0</v>
      </c>
      <c r="I21" s="3"/>
    </row>
    <row r="22" spans="1:9" ht="11.9" customHeight="1">
      <c r="A22" s="3"/>
      <c r="B22" s="36">
        <v>8</v>
      </c>
      <c r="C22" s="37"/>
      <c r="D22" s="49" t="s">
        <v>13</v>
      </c>
      <c r="E22" s="39" t="s">
        <v>12</v>
      </c>
      <c r="F22" s="40">
        <v>1</v>
      </c>
      <c r="G22" s="50"/>
      <c r="H22" s="42">
        <f t="shared" ref="H22:H27" si="0">ROUND(G22*F22,2)</f>
        <v>0</v>
      </c>
      <c r="I22" s="3"/>
    </row>
    <row r="23" spans="1:9" ht="11.9" customHeight="1">
      <c r="A23" s="3"/>
      <c r="B23" s="36">
        <v>9</v>
      </c>
      <c r="C23" s="37"/>
      <c r="D23" s="49" t="s">
        <v>253</v>
      </c>
      <c r="E23" s="39" t="s">
        <v>12</v>
      </c>
      <c r="F23" s="40">
        <v>1</v>
      </c>
      <c r="G23" s="50"/>
      <c r="H23" s="42">
        <f t="shared" si="0"/>
        <v>0</v>
      </c>
      <c r="I23" s="3"/>
    </row>
    <row r="24" spans="1:9" ht="11.9" customHeight="1">
      <c r="A24" s="3"/>
      <c r="B24" s="36">
        <v>10</v>
      </c>
      <c r="C24" s="37"/>
      <c r="D24" s="49" t="s">
        <v>14</v>
      </c>
      <c r="E24" s="39" t="s">
        <v>12</v>
      </c>
      <c r="F24" s="40">
        <v>1</v>
      </c>
      <c r="G24" s="50"/>
      <c r="H24" s="42">
        <f t="shared" si="0"/>
        <v>0</v>
      </c>
      <c r="I24" s="3"/>
    </row>
    <row r="25" spans="1:9" ht="11.9" customHeight="1">
      <c r="A25" s="3"/>
      <c r="B25" s="36">
        <v>11</v>
      </c>
      <c r="C25" s="37"/>
      <c r="D25" s="49" t="s">
        <v>15</v>
      </c>
      <c r="E25" s="39" t="s">
        <v>12</v>
      </c>
      <c r="F25" s="40">
        <v>1</v>
      </c>
      <c r="G25" s="50"/>
      <c r="H25" s="42">
        <f t="shared" si="0"/>
        <v>0</v>
      </c>
      <c r="I25" s="3"/>
    </row>
    <row r="26" spans="1:9" ht="11.9" customHeight="1">
      <c r="A26" s="3"/>
      <c r="B26" s="36">
        <v>12</v>
      </c>
      <c r="C26" s="37"/>
      <c r="D26" s="49" t="s">
        <v>16</v>
      </c>
      <c r="E26" s="39" t="s">
        <v>12</v>
      </c>
      <c r="F26" s="40">
        <v>1</v>
      </c>
      <c r="G26" s="50"/>
      <c r="H26" s="42">
        <f t="shared" ref="H26" si="1">ROUND(G26*F26,2)</f>
        <v>0</v>
      </c>
      <c r="I26" s="3"/>
    </row>
    <row r="27" spans="1:9" ht="11.9" customHeight="1">
      <c r="A27" s="3"/>
      <c r="B27" s="36">
        <v>13</v>
      </c>
      <c r="C27" s="37"/>
      <c r="D27" s="49" t="s">
        <v>104</v>
      </c>
      <c r="E27" s="39" t="s">
        <v>12</v>
      </c>
      <c r="F27" s="40">
        <v>1</v>
      </c>
      <c r="G27" s="50"/>
      <c r="H27" s="42">
        <f t="shared" si="0"/>
        <v>0</v>
      </c>
      <c r="I27" s="3"/>
    </row>
    <row r="28" spans="1:9" ht="8.75" customHeight="1">
      <c r="A28" s="3"/>
      <c r="B28" s="76"/>
      <c r="C28" s="33"/>
      <c r="D28" s="33"/>
      <c r="E28" s="33"/>
      <c r="F28" s="33"/>
      <c r="G28" s="34"/>
      <c r="H28" s="35"/>
      <c r="I28" s="7"/>
    </row>
    <row r="29" spans="1:9">
      <c r="B29" s="106" t="s">
        <v>37</v>
      </c>
      <c r="C29" s="106"/>
      <c r="D29" s="106"/>
      <c r="E29" s="106"/>
      <c r="F29" s="106"/>
      <c r="G29" s="106"/>
      <c r="H29" s="106"/>
    </row>
    <row r="30" spans="1:9" ht="29.5" customHeight="1">
      <c r="B30" s="107" t="s">
        <v>35</v>
      </c>
      <c r="C30" s="107"/>
      <c r="D30" s="107"/>
      <c r="E30" s="107"/>
      <c r="F30" s="107"/>
      <c r="G30" s="107"/>
      <c r="H30" s="107"/>
    </row>
    <row r="31" spans="1:9" ht="87" customHeight="1">
      <c r="B31" s="107" t="s">
        <v>36</v>
      </c>
      <c r="C31" s="107"/>
      <c r="D31" s="107"/>
      <c r="E31" s="107"/>
      <c r="F31" s="107"/>
      <c r="G31" s="107"/>
      <c r="H31" s="107"/>
    </row>
  </sheetData>
  <mergeCells count="6">
    <mergeCell ref="G9:H9"/>
    <mergeCell ref="B10:F10"/>
    <mergeCell ref="G10:H10"/>
    <mergeCell ref="B29:H29"/>
    <mergeCell ref="B31:H31"/>
    <mergeCell ref="B30:H30"/>
  </mergeCells>
  <pageMargins left="0.39370078740157483" right="0.39370078740157483" top="0.39370078740157483" bottom="0.39370078740157483" header="0.78740157480314965" footer="0.78740157480314965"/>
  <pageSetup paperSize="9" scale="74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27"/>
  <sheetViews>
    <sheetView zoomScale="85" zoomScaleNormal="85" workbookViewId="0">
      <selection activeCell="J15" sqref="J15"/>
    </sheetView>
  </sheetViews>
  <sheetFormatPr defaultColWidth="11.81640625" defaultRowHeight="13"/>
  <cols>
    <col min="1" max="1" width="1.81640625" customWidth="1"/>
    <col min="2" max="2" width="3.7265625" style="1" customWidth="1"/>
    <col min="3" max="3" width="13" style="1" customWidth="1"/>
    <col min="4" max="4" width="63.6328125" style="1" customWidth="1"/>
    <col min="5" max="5" width="6.54296875" style="1" customWidth="1"/>
    <col min="6" max="6" width="7.453125" style="1" customWidth="1"/>
    <col min="7" max="7" width="9.08984375" style="1" customWidth="1"/>
    <col min="8" max="8" width="13.08984375" style="1" customWidth="1"/>
  </cols>
  <sheetData>
    <row r="1" spans="1:9" ht="12.75" customHeight="1">
      <c r="G1" s="2"/>
    </row>
    <row r="2" spans="1:9" ht="12.75" customHeight="1">
      <c r="A2" s="73"/>
      <c r="B2" s="4"/>
      <c r="C2" s="4"/>
      <c r="D2" s="4"/>
      <c r="E2" s="4"/>
      <c r="F2" s="4"/>
      <c r="G2" s="5"/>
      <c r="H2" s="4"/>
      <c r="I2" s="6"/>
    </row>
    <row r="3" spans="1:9" ht="18.649999999999999" customHeight="1">
      <c r="A3" s="73"/>
      <c r="B3" s="8" t="s">
        <v>0</v>
      </c>
      <c r="C3" s="9"/>
      <c r="D3" s="10"/>
      <c r="E3" s="9"/>
      <c r="F3" s="9"/>
      <c r="G3" s="11"/>
      <c r="H3" s="9"/>
      <c r="I3" s="6"/>
    </row>
    <row r="4" spans="1:9" ht="12.75" customHeight="1">
      <c r="A4" s="73"/>
      <c r="B4" s="13" t="s">
        <v>2</v>
      </c>
      <c r="C4" s="9"/>
      <c r="D4" s="14" t="str">
        <f>Rekapitulace!D5</f>
        <v>ALFAGEN, ETAPA IX – NN</v>
      </c>
      <c r="E4" s="9"/>
      <c r="F4" s="9"/>
      <c r="G4" s="15"/>
      <c r="H4" s="9"/>
      <c r="I4" s="6"/>
    </row>
    <row r="5" spans="1:9" ht="12.75" customHeight="1">
      <c r="A5" s="73"/>
      <c r="B5" s="13" t="s">
        <v>82</v>
      </c>
      <c r="C5" s="9"/>
      <c r="D5" s="14" t="s">
        <v>29</v>
      </c>
      <c r="E5" s="9"/>
      <c r="F5" s="9"/>
      <c r="G5" s="15"/>
      <c r="H5" s="9"/>
      <c r="I5" s="6"/>
    </row>
    <row r="6" spans="1:9" ht="12.75" customHeight="1">
      <c r="A6" s="73"/>
      <c r="B6" s="16"/>
      <c r="C6" s="9"/>
      <c r="D6" s="16"/>
      <c r="E6" s="9"/>
      <c r="F6" s="9"/>
      <c r="G6" s="17"/>
      <c r="H6" s="18"/>
      <c r="I6" s="6"/>
    </row>
    <row r="7" spans="1:9" ht="12.75" customHeight="1">
      <c r="A7" s="73"/>
      <c r="B7" s="16"/>
      <c r="C7" s="9"/>
      <c r="D7" s="16"/>
      <c r="E7" s="9"/>
      <c r="F7" s="9"/>
      <c r="G7" s="102" t="s">
        <v>6</v>
      </c>
      <c r="H7" s="102"/>
      <c r="I7" s="6"/>
    </row>
    <row r="8" spans="1:9" ht="12.75" customHeight="1">
      <c r="A8" s="73"/>
      <c r="B8" s="108" t="s">
        <v>17</v>
      </c>
      <c r="C8" s="109"/>
      <c r="D8" s="109"/>
      <c r="E8" s="109"/>
      <c r="F8" s="109"/>
      <c r="G8" s="110">
        <f>SUM(H12:H126)</f>
        <v>0</v>
      </c>
      <c r="H8" s="110"/>
      <c r="I8" s="51"/>
    </row>
    <row r="9" spans="1:9" ht="12.75" customHeight="1">
      <c r="A9" s="73"/>
      <c r="B9" s="71"/>
      <c r="C9" s="55"/>
      <c r="D9" s="54"/>
      <c r="E9" s="54"/>
      <c r="F9" s="54"/>
      <c r="G9" s="56"/>
      <c r="H9" s="54"/>
      <c r="I9" s="51"/>
    </row>
    <row r="10" spans="1:9" ht="12.75" customHeight="1">
      <c r="A10" s="74"/>
      <c r="B10" s="72" t="s">
        <v>8</v>
      </c>
      <c r="C10" s="57" t="s">
        <v>84</v>
      </c>
      <c r="D10" s="57" t="s">
        <v>9</v>
      </c>
      <c r="E10" s="57" t="s">
        <v>18</v>
      </c>
      <c r="F10" s="57" t="s">
        <v>19</v>
      </c>
      <c r="G10" s="58" t="s">
        <v>20</v>
      </c>
      <c r="H10" s="57" t="s">
        <v>6</v>
      </c>
      <c r="I10" s="52"/>
    </row>
    <row r="11" spans="1:9" ht="14.15" customHeight="1">
      <c r="A11" s="26"/>
      <c r="B11" s="59"/>
      <c r="C11" s="44"/>
      <c r="D11" s="45" t="s">
        <v>21</v>
      </c>
      <c r="E11" s="59"/>
      <c r="F11" s="59"/>
      <c r="G11" s="60"/>
      <c r="H11" s="61"/>
      <c r="I11" s="26"/>
    </row>
    <row r="12" spans="1:9" ht="11.65" customHeight="1">
      <c r="A12" s="3"/>
      <c r="B12" s="43">
        <v>1</v>
      </c>
      <c r="C12" s="62" t="s">
        <v>506</v>
      </c>
      <c r="D12" s="63" t="s">
        <v>507</v>
      </c>
      <c r="E12" s="64" t="s">
        <v>12</v>
      </c>
      <c r="F12" s="65">
        <v>309</v>
      </c>
      <c r="G12" s="66"/>
      <c r="H12" s="67">
        <f t="shared" ref="H12:H58" si="0">ROUND(G12*F12,2)</f>
        <v>0</v>
      </c>
      <c r="I12" s="3"/>
    </row>
    <row r="13" spans="1:9" ht="25.5" customHeight="1">
      <c r="A13" s="3"/>
      <c r="B13" s="43">
        <v>2</v>
      </c>
      <c r="C13" s="62" t="s">
        <v>162</v>
      </c>
      <c r="D13" s="63" t="s">
        <v>163</v>
      </c>
      <c r="E13" s="64" t="s">
        <v>12</v>
      </c>
      <c r="F13" s="65">
        <v>68</v>
      </c>
      <c r="G13" s="66"/>
      <c r="H13" s="67">
        <f t="shared" si="0"/>
        <v>0</v>
      </c>
      <c r="I13" s="3"/>
    </row>
    <row r="14" spans="1:9" ht="24.5" customHeight="1">
      <c r="A14" s="3"/>
      <c r="B14" s="43">
        <v>3</v>
      </c>
      <c r="C14" s="62" t="s">
        <v>161</v>
      </c>
      <c r="D14" s="63" t="s">
        <v>160</v>
      </c>
      <c r="E14" s="64" t="s">
        <v>12</v>
      </c>
      <c r="F14" s="65">
        <v>26</v>
      </c>
      <c r="G14" s="66"/>
      <c r="H14" s="67">
        <f t="shared" si="0"/>
        <v>0</v>
      </c>
      <c r="I14" s="3"/>
    </row>
    <row r="15" spans="1:9" ht="11.65" customHeight="1">
      <c r="A15" s="3"/>
      <c r="B15" s="43">
        <v>4</v>
      </c>
      <c r="C15" s="62" t="s">
        <v>156</v>
      </c>
      <c r="D15" s="63" t="s">
        <v>157</v>
      </c>
      <c r="E15" s="64" t="s">
        <v>12</v>
      </c>
      <c r="F15" s="65">
        <v>206</v>
      </c>
      <c r="G15" s="66"/>
      <c r="H15" s="67">
        <f t="shared" si="0"/>
        <v>0</v>
      </c>
      <c r="I15" s="3"/>
    </row>
    <row r="16" spans="1:9" ht="11.65" customHeight="1">
      <c r="A16" s="3"/>
      <c r="B16" s="43">
        <v>5</v>
      </c>
      <c r="C16" s="62" t="s">
        <v>158</v>
      </c>
      <c r="D16" s="63" t="s">
        <v>159</v>
      </c>
      <c r="E16" s="64" t="s">
        <v>12</v>
      </c>
      <c r="F16" s="65">
        <v>94</v>
      </c>
      <c r="G16" s="66"/>
      <c r="H16" s="67">
        <f t="shared" si="0"/>
        <v>0</v>
      </c>
      <c r="I16" s="3"/>
    </row>
    <row r="17" spans="1:9" ht="11.65" customHeight="1">
      <c r="A17" s="3"/>
      <c r="B17" s="43">
        <v>6</v>
      </c>
      <c r="C17" s="62" t="s">
        <v>164</v>
      </c>
      <c r="D17" s="63" t="s">
        <v>165</v>
      </c>
      <c r="E17" s="64" t="s">
        <v>12</v>
      </c>
      <c r="F17" s="65">
        <v>36</v>
      </c>
      <c r="G17" s="66"/>
      <c r="H17" s="67">
        <f t="shared" si="0"/>
        <v>0</v>
      </c>
      <c r="I17" s="3"/>
    </row>
    <row r="18" spans="1:9" ht="11.65" customHeight="1">
      <c r="A18" s="3"/>
      <c r="B18" s="43">
        <v>7</v>
      </c>
      <c r="C18" s="62" t="s">
        <v>193</v>
      </c>
      <c r="D18" s="63" t="s">
        <v>194</v>
      </c>
      <c r="E18" s="64" t="s">
        <v>12</v>
      </c>
      <c r="F18" s="65">
        <v>36</v>
      </c>
      <c r="G18" s="66"/>
      <c r="H18" s="67">
        <f t="shared" si="0"/>
        <v>0</v>
      </c>
      <c r="I18" s="3"/>
    </row>
    <row r="19" spans="1:9" ht="11.65" customHeight="1">
      <c r="A19" s="3"/>
      <c r="B19" s="43">
        <v>8</v>
      </c>
      <c r="C19" s="62" t="s">
        <v>166</v>
      </c>
      <c r="D19" s="63" t="s">
        <v>167</v>
      </c>
      <c r="E19" s="64" t="s">
        <v>12</v>
      </c>
      <c r="F19" s="65">
        <v>3</v>
      </c>
      <c r="G19" s="66"/>
      <c r="H19" s="67">
        <f t="shared" si="0"/>
        <v>0</v>
      </c>
      <c r="I19" s="3"/>
    </row>
    <row r="20" spans="1:9" ht="11.65" customHeight="1">
      <c r="A20" s="3"/>
      <c r="B20" s="43">
        <v>9</v>
      </c>
      <c r="C20" s="62" t="s">
        <v>168</v>
      </c>
      <c r="D20" s="63" t="s">
        <v>169</v>
      </c>
      <c r="E20" s="64" t="s">
        <v>12</v>
      </c>
      <c r="F20" s="65">
        <v>5</v>
      </c>
      <c r="G20" s="66"/>
      <c r="H20" s="67">
        <f t="shared" si="0"/>
        <v>0</v>
      </c>
      <c r="I20" s="3"/>
    </row>
    <row r="21" spans="1:9" ht="11.65" customHeight="1">
      <c r="A21" s="3"/>
      <c r="B21" s="43">
        <v>10</v>
      </c>
      <c r="C21" s="62" t="s">
        <v>170</v>
      </c>
      <c r="D21" s="63" t="s">
        <v>171</v>
      </c>
      <c r="E21" s="64" t="s">
        <v>12</v>
      </c>
      <c r="F21" s="65">
        <v>4</v>
      </c>
      <c r="G21" s="66"/>
      <c r="H21" s="67">
        <f t="shared" si="0"/>
        <v>0</v>
      </c>
      <c r="I21" s="3"/>
    </row>
    <row r="22" spans="1:9" ht="11.65" customHeight="1">
      <c r="A22" s="3"/>
      <c r="B22" s="43">
        <v>11</v>
      </c>
      <c r="C22" s="62" t="s">
        <v>172</v>
      </c>
      <c r="D22" s="63" t="s">
        <v>173</v>
      </c>
      <c r="E22" s="64" t="s">
        <v>12</v>
      </c>
      <c r="F22" s="65">
        <v>7</v>
      </c>
      <c r="G22" s="66"/>
      <c r="H22" s="67">
        <f t="shared" si="0"/>
        <v>0</v>
      </c>
      <c r="I22" s="3"/>
    </row>
    <row r="23" spans="1:9" ht="11.65" customHeight="1">
      <c r="A23" s="3"/>
      <c r="B23" s="43">
        <v>12</v>
      </c>
      <c r="C23" s="62" t="s">
        <v>174</v>
      </c>
      <c r="D23" s="63" t="s">
        <v>175</v>
      </c>
      <c r="E23" s="64" t="s">
        <v>12</v>
      </c>
      <c r="F23" s="65">
        <v>29</v>
      </c>
      <c r="G23" s="66"/>
      <c r="H23" s="67">
        <f t="shared" si="0"/>
        <v>0</v>
      </c>
      <c r="I23" s="3"/>
    </row>
    <row r="24" spans="1:9" ht="11.65" customHeight="1">
      <c r="A24" s="3"/>
      <c r="B24" s="43">
        <v>13</v>
      </c>
      <c r="C24" s="62" t="s">
        <v>176</v>
      </c>
      <c r="D24" s="63" t="s">
        <v>177</v>
      </c>
      <c r="E24" s="64" t="s">
        <v>12</v>
      </c>
      <c r="F24" s="65">
        <v>26</v>
      </c>
      <c r="G24" s="66"/>
      <c r="H24" s="67">
        <f t="shared" si="0"/>
        <v>0</v>
      </c>
      <c r="I24" s="3"/>
    </row>
    <row r="25" spans="1:9" ht="11.65" customHeight="1">
      <c r="A25" s="3"/>
      <c r="B25" s="43">
        <v>14</v>
      </c>
      <c r="C25" s="62" t="s">
        <v>178</v>
      </c>
      <c r="D25" s="63" t="s">
        <v>179</v>
      </c>
      <c r="E25" s="64" t="s">
        <v>12</v>
      </c>
      <c r="F25" s="65">
        <v>10</v>
      </c>
      <c r="G25" s="66"/>
      <c r="H25" s="67">
        <f t="shared" si="0"/>
        <v>0</v>
      </c>
      <c r="I25" s="3"/>
    </row>
    <row r="26" spans="1:9" ht="11.65" customHeight="1">
      <c r="A26" s="3"/>
      <c r="B26" s="43">
        <v>15</v>
      </c>
      <c r="C26" s="62" t="s">
        <v>180</v>
      </c>
      <c r="D26" s="63" t="s">
        <v>181</v>
      </c>
      <c r="E26" s="64" t="s">
        <v>12</v>
      </c>
      <c r="F26" s="65">
        <v>3</v>
      </c>
      <c r="G26" s="66"/>
      <c r="H26" s="67">
        <f t="shared" si="0"/>
        <v>0</v>
      </c>
      <c r="I26" s="3"/>
    </row>
    <row r="27" spans="1:9" ht="11.65" customHeight="1">
      <c r="A27" s="3"/>
      <c r="B27" s="43">
        <v>16</v>
      </c>
      <c r="C27" s="62" t="s">
        <v>182</v>
      </c>
      <c r="D27" s="63" t="s">
        <v>183</v>
      </c>
      <c r="E27" s="64" t="s">
        <v>12</v>
      </c>
      <c r="F27" s="65">
        <v>5</v>
      </c>
      <c r="G27" s="66"/>
      <c r="H27" s="67">
        <f t="shared" si="0"/>
        <v>0</v>
      </c>
      <c r="I27" s="3"/>
    </row>
    <row r="28" spans="1:9" ht="11.65" customHeight="1">
      <c r="A28" s="3"/>
      <c r="B28" s="43">
        <v>17</v>
      </c>
      <c r="C28" s="62" t="s">
        <v>185</v>
      </c>
      <c r="D28" s="63" t="s">
        <v>186</v>
      </c>
      <c r="E28" s="64" t="s">
        <v>12</v>
      </c>
      <c r="F28" s="65">
        <v>9</v>
      </c>
      <c r="G28" s="66"/>
      <c r="H28" s="67">
        <f t="shared" si="0"/>
        <v>0</v>
      </c>
      <c r="I28" s="3"/>
    </row>
    <row r="29" spans="1:9" ht="11.65" customHeight="1">
      <c r="A29" s="3"/>
      <c r="B29" s="43">
        <v>18</v>
      </c>
      <c r="C29" s="62" t="s">
        <v>189</v>
      </c>
      <c r="D29" s="63" t="s">
        <v>190</v>
      </c>
      <c r="E29" s="64" t="s">
        <v>12</v>
      </c>
      <c r="F29" s="65">
        <v>20</v>
      </c>
      <c r="G29" s="66"/>
      <c r="H29" s="67">
        <f t="shared" si="0"/>
        <v>0</v>
      </c>
      <c r="I29" s="3"/>
    </row>
    <row r="30" spans="1:9" ht="11.65" customHeight="1">
      <c r="A30" s="3"/>
      <c r="B30" s="43">
        <v>19</v>
      </c>
      <c r="C30" s="62" t="s">
        <v>191</v>
      </c>
      <c r="D30" s="63" t="s">
        <v>192</v>
      </c>
      <c r="E30" s="64" t="s">
        <v>12</v>
      </c>
      <c r="F30" s="65">
        <v>930</v>
      </c>
      <c r="G30" s="66"/>
      <c r="H30" s="67">
        <f t="shared" si="0"/>
        <v>0</v>
      </c>
      <c r="I30" s="3"/>
    </row>
    <row r="31" spans="1:9" ht="11.65" customHeight="1">
      <c r="A31" s="3"/>
      <c r="B31" s="43">
        <v>20</v>
      </c>
      <c r="C31" s="62" t="s">
        <v>187</v>
      </c>
      <c r="D31" s="63" t="s">
        <v>188</v>
      </c>
      <c r="E31" s="64" t="s">
        <v>12</v>
      </c>
      <c r="F31" s="65">
        <v>125</v>
      </c>
      <c r="G31" s="66"/>
      <c r="H31" s="67">
        <f t="shared" si="0"/>
        <v>0</v>
      </c>
      <c r="I31" s="3"/>
    </row>
    <row r="32" spans="1:9" ht="11.65" customHeight="1">
      <c r="A32" s="3"/>
      <c r="B32" s="43">
        <v>21</v>
      </c>
      <c r="C32" s="62" t="s">
        <v>195</v>
      </c>
      <c r="D32" s="63" t="s">
        <v>196</v>
      </c>
      <c r="E32" s="64" t="s">
        <v>12</v>
      </c>
      <c r="F32" s="65">
        <v>30</v>
      </c>
      <c r="G32" s="66"/>
      <c r="H32" s="67">
        <f t="shared" si="0"/>
        <v>0</v>
      </c>
      <c r="I32" s="3"/>
    </row>
    <row r="33" spans="1:9" ht="11.65" customHeight="1">
      <c r="A33" s="3"/>
      <c r="B33" s="43">
        <v>22</v>
      </c>
      <c r="C33" s="62" t="s">
        <v>197</v>
      </c>
      <c r="D33" s="63" t="s">
        <v>198</v>
      </c>
      <c r="E33" s="64" t="s">
        <v>22</v>
      </c>
      <c r="F33" s="65">
        <v>280</v>
      </c>
      <c r="G33" s="66"/>
      <c r="H33" s="67">
        <f t="shared" si="0"/>
        <v>0</v>
      </c>
      <c r="I33" s="3"/>
    </row>
    <row r="34" spans="1:9" ht="11.65" customHeight="1">
      <c r="A34" s="3"/>
      <c r="B34" s="43">
        <v>23</v>
      </c>
      <c r="C34" s="62" t="s">
        <v>199</v>
      </c>
      <c r="D34" s="63" t="s">
        <v>200</v>
      </c>
      <c r="E34" s="64" t="s">
        <v>22</v>
      </c>
      <c r="F34" s="65">
        <v>6223</v>
      </c>
      <c r="G34" s="66"/>
      <c r="H34" s="67">
        <f t="shared" si="0"/>
        <v>0</v>
      </c>
      <c r="I34" s="3"/>
    </row>
    <row r="35" spans="1:9" ht="11.65" customHeight="1">
      <c r="A35" s="3"/>
      <c r="B35" s="43">
        <v>24</v>
      </c>
      <c r="C35" s="62" t="s">
        <v>201</v>
      </c>
      <c r="D35" s="63" t="s">
        <v>202</v>
      </c>
      <c r="E35" s="64" t="s">
        <v>22</v>
      </c>
      <c r="F35" s="65">
        <v>150</v>
      </c>
      <c r="G35" s="66"/>
      <c r="H35" s="67">
        <f t="shared" si="0"/>
        <v>0</v>
      </c>
      <c r="I35" s="3"/>
    </row>
    <row r="36" spans="1:9" ht="11.65" customHeight="1">
      <c r="A36" s="3"/>
      <c r="B36" s="43">
        <v>25</v>
      </c>
      <c r="C36" s="62" t="s">
        <v>203</v>
      </c>
      <c r="D36" s="63" t="s">
        <v>204</v>
      </c>
      <c r="E36" s="64" t="s">
        <v>22</v>
      </c>
      <c r="F36" s="65">
        <v>230</v>
      </c>
      <c r="G36" s="66"/>
      <c r="H36" s="67">
        <f t="shared" si="0"/>
        <v>0</v>
      </c>
      <c r="I36" s="3"/>
    </row>
    <row r="37" spans="1:9" ht="11.65" customHeight="1">
      <c r="A37" s="3"/>
      <c r="B37" s="43">
        <v>26</v>
      </c>
      <c r="C37" s="62" t="s">
        <v>205</v>
      </c>
      <c r="D37" s="63" t="s">
        <v>206</v>
      </c>
      <c r="E37" s="64" t="s">
        <v>22</v>
      </c>
      <c r="F37" s="65">
        <v>910</v>
      </c>
      <c r="G37" s="66"/>
      <c r="H37" s="67">
        <f t="shared" si="0"/>
        <v>0</v>
      </c>
      <c r="I37" s="3"/>
    </row>
    <row r="38" spans="1:9" ht="12.75" customHeight="1">
      <c r="A38" s="3"/>
      <c r="B38" s="43">
        <v>27</v>
      </c>
      <c r="C38" s="62" t="s">
        <v>207</v>
      </c>
      <c r="D38" s="63" t="s">
        <v>208</v>
      </c>
      <c r="E38" s="64" t="s">
        <v>22</v>
      </c>
      <c r="F38" s="65">
        <v>315</v>
      </c>
      <c r="G38" s="66"/>
      <c r="H38" s="67">
        <f t="shared" si="0"/>
        <v>0</v>
      </c>
      <c r="I38" s="3"/>
    </row>
    <row r="39" spans="1:9" ht="11.65" customHeight="1">
      <c r="A39" s="3"/>
      <c r="B39" s="43">
        <v>28</v>
      </c>
      <c r="C39" s="62" t="s">
        <v>209</v>
      </c>
      <c r="D39" s="63" t="s">
        <v>210</v>
      </c>
      <c r="E39" s="64" t="s">
        <v>22</v>
      </c>
      <c r="F39" s="65">
        <v>75</v>
      </c>
      <c r="G39" s="66"/>
      <c r="H39" s="67">
        <f t="shared" si="0"/>
        <v>0</v>
      </c>
      <c r="I39" s="3"/>
    </row>
    <row r="40" spans="1:9" ht="11.65" customHeight="1">
      <c r="A40" s="3"/>
      <c r="B40" s="43">
        <v>29</v>
      </c>
      <c r="C40" s="62" t="s">
        <v>211</v>
      </c>
      <c r="D40" s="63" t="s">
        <v>212</v>
      </c>
      <c r="E40" s="64" t="s">
        <v>22</v>
      </c>
      <c r="F40" s="65">
        <v>845</v>
      </c>
      <c r="G40" s="66"/>
      <c r="H40" s="67">
        <f t="shared" si="0"/>
        <v>0</v>
      </c>
      <c r="I40" s="3"/>
    </row>
    <row r="41" spans="1:9" ht="11.65" customHeight="1">
      <c r="A41" s="3"/>
      <c r="B41" s="43">
        <v>30</v>
      </c>
      <c r="C41" s="62" t="s">
        <v>487</v>
      </c>
      <c r="D41" s="70" t="s">
        <v>488</v>
      </c>
      <c r="E41" s="64" t="s">
        <v>22</v>
      </c>
      <c r="F41" s="65">
        <v>660</v>
      </c>
      <c r="G41" s="66"/>
      <c r="H41" s="67">
        <f t="shared" si="0"/>
        <v>0</v>
      </c>
      <c r="I41" s="3"/>
    </row>
    <row r="42" spans="1:9" ht="11.65" customHeight="1">
      <c r="A42" s="3"/>
      <c r="B42" s="43">
        <v>31</v>
      </c>
      <c r="C42" s="62" t="s">
        <v>213</v>
      </c>
      <c r="D42" s="63" t="s">
        <v>214</v>
      </c>
      <c r="E42" s="64" t="s">
        <v>22</v>
      </c>
      <c r="F42" s="65">
        <v>40</v>
      </c>
      <c r="G42" s="66"/>
      <c r="H42" s="67">
        <f t="shared" si="0"/>
        <v>0</v>
      </c>
      <c r="I42" s="3"/>
    </row>
    <row r="43" spans="1:9" ht="11.65" customHeight="1">
      <c r="A43" s="3"/>
      <c r="B43" s="43">
        <v>32</v>
      </c>
      <c r="C43" s="62" t="s">
        <v>215</v>
      </c>
      <c r="D43" s="63" t="s">
        <v>216</v>
      </c>
      <c r="E43" s="64" t="s">
        <v>22</v>
      </c>
      <c r="F43" s="65">
        <v>380</v>
      </c>
      <c r="G43" s="66"/>
      <c r="H43" s="67">
        <f t="shared" si="0"/>
        <v>0</v>
      </c>
      <c r="I43" s="3"/>
    </row>
    <row r="44" spans="1:9" ht="24.5" customHeight="1">
      <c r="A44" s="3"/>
      <c r="B44" s="43">
        <v>33</v>
      </c>
      <c r="C44" s="62" t="s">
        <v>217</v>
      </c>
      <c r="D44" s="63" t="s">
        <v>218</v>
      </c>
      <c r="E44" s="64" t="s">
        <v>12</v>
      </c>
      <c r="F44" s="65">
        <v>4</v>
      </c>
      <c r="G44" s="66"/>
      <c r="H44" s="67">
        <f t="shared" si="0"/>
        <v>0</v>
      </c>
      <c r="I44" s="3"/>
    </row>
    <row r="45" spans="1:9" ht="11.65" customHeight="1">
      <c r="A45" s="3"/>
      <c r="B45" s="43">
        <v>34</v>
      </c>
      <c r="C45" s="62" t="s">
        <v>231</v>
      </c>
      <c r="D45" s="63" t="s">
        <v>232</v>
      </c>
      <c r="E45" s="64" t="s">
        <v>12</v>
      </c>
      <c r="F45" s="65">
        <v>525</v>
      </c>
      <c r="G45" s="66"/>
      <c r="H45" s="67">
        <f t="shared" si="0"/>
        <v>0</v>
      </c>
      <c r="I45" s="3"/>
    </row>
    <row r="46" spans="1:9" ht="11.65" customHeight="1">
      <c r="A46" s="3"/>
      <c r="B46" s="43">
        <v>35</v>
      </c>
      <c r="C46" s="62" t="s">
        <v>233</v>
      </c>
      <c r="D46" s="63" t="s">
        <v>234</v>
      </c>
      <c r="E46" s="64" t="s">
        <v>12</v>
      </c>
      <c r="F46" s="65">
        <v>20</v>
      </c>
      <c r="G46" s="66"/>
      <c r="H46" s="67">
        <f t="shared" si="0"/>
        <v>0</v>
      </c>
      <c r="I46" s="3"/>
    </row>
    <row r="47" spans="1:9" ht="11.65" customHeight="1">
      <c r="A47" s="3"/>
      <c r="B47" s="43">
        <v>36</v>
      </c>
      <c r="C47" s="62" t="s">
        <v>235</v>
      </c>
      <c r="D47" s="63" t="s">
        <v>236</v>
      </c>
      <c r="E47" s="64" t="s">
        <v>12</v>
      </c>
      <c r="F47" s="65">
        <v>40</v>
      </c>
      <c r="G47" s="66"/>
      <c r="H47" s="67">
        <f t="shared" si="0"/>
        <v>0</v>
      </c>
      <c r="I47" s="3"/>
    </row>
    <row r="48" spans="1:9" ht="11.65" customHeight="1">
      <c r="A48" s="3"/>
      <c r="B48" s="43">
        <v>37</v>
      </c>
      <c r="C48" s="62" t="s">
        <v>237</v>
      </c>
      <c r="D48" s="63" t="s">
        <v>238</v>
      </c>
      <c r="E48" s="64" t="s">
        <v>12</v>
      </c>
      <c r="F48" s="65">
        <v>10</v>
      </c>
      <c r="G48" s="66"/>
      <c r="H48" s="67">
        <f t="shared" si="0"/>
        <v>0</v>
      </c>
      <c r="I48" s="3"/>
    </row>
    <row r="49" spans="1:9" ht="11.65" customHeight="1">
      <c r="A49" s="3"/>
      <c r="B49" s="43">
        <v>38</v>
      </c>
      <c r="C49" s="62" t="s">
        <v>239</v>
      </c>
      <c r="D49" s="63" t="s">
        <v>240</v>
      </c>
      <c r="E49" s="64" t="s">
        <v>12</v>
      </c>
      <c r="F49" s="65">
        <v>6</v>
      </c>
      <c r="G49" s="66"/>
      <c r="H49" s="67">
        <f t="shared" si="0"/>
        <v>0</v>
      </c>
      <c r="I49" s="3"/>
    </row>
    <row r="50" spans="1:9" ht="11.65" customHeight="1">
      <c r="A50" s="3"/>
      <c r="B50" s="43">
        <v>39</v>
      </c>
      <c r="C50" s="62" t="s">
        <v>241</v>
      </c>
      <c r="D50" s="63" t="s">
        <v>242</v>
      </c>
      <c r="E50" s="64" t="s">
        <v>12</v>
      </c>
      <c r="F50" s="65">
        <v>18</v>
      </c>
      <c r="G50" s="66"/>
      <c r="H50" s="67">
        <f t="shared" si="0"/>
        <v>0</v>
      </c>
      <c r="I50" s="3"/>
    </row>
    <row r="51" spans="1:9" ht="11.65" customHeight="1">
      <c r="A51" s="3"/>
      <c r="B51" s="43">
        <v>40</v>
      </c>
      <c r="C51" s="62" t="s">
        <v>443</v>
      </c>
      <c r="D51" s="70" t="s">
        <v>444</v>
      </c>
      <c r="E51" s="64" t="s">
        <v>12</v>
      </c>
      <c r="F51" s="65">
        <v>198</v>
      </c>
      <c r="G51" s="66"/>
      <c r="H51" s="67">
        <f t="shared" si="0"/>
        <v>0</v>
      </c>
      <c r="I51" s="3"/>
    </row>
    <row r="52" spans="1:9" ht="11.65" customHeight="1">
      <c r="A52" s="3"/>
      <c r="B52" s="43">
        <v>41</v>
      </c>
      <c r="C52" s="62" t="s">
        <v>245</v>
      </c>
      <c r="D52" s="63" t="s">
        <v>246</v>
      </c>
      <c r="E52" s="64" t="s">
        <v>247</v>
      </c>
      <c r="F52" s="65">
        <v>0.42</v>
      </c>
      <c r="G52" s="68" t="s">
        <v>248</v>
      </c>
      <c r="H52" s="69">
        <f>(SUM(H60:H117)/100)*F52</f>
        <v>0</v>
      </c>
      <c r="I52" s="3"/>
    </row>
    <row r="53" spans="1:9" ht="25" customHeight="1">
      <c r="A53" s="3"/>
      <c r="B53" s="43">
        <v>42</v>
      </c>
      <c r="C53" s="62" t="s">
        <v>219</v>
      </c>
      <c r="D53" s="63" t="s">
        <v>220</v>
      </c>
      <c r="E53" s="64" t="s">
        <v>22</v>
      </c>
      <c r="F53" s="65">
        <v>450</v>
      </c>
      <c r="G53" s="66"/>
      <c r="H53" s="67">
        <f t="shared" si="0"/>
        <v>0</v>
      </c>
      <c r="I53" s="3"/>
    </row>
    <row r="54" spans="1:9" ht="12" customHeight="1">
      <c r="A54" s="3"/>
      <c r="B54" s="43">
        <v>43</v>
      </c>
      <c r="C54" s="62" t="s">
        <v>221</v>
      </c>
      <c r="D54" s="63" t="s">
        <v>222</v>
      </c>
      <c r="E54" s="64" t="s">
        <v>22</v>
      </c>
      <c r="F54" s="65">
        <v>600</v>
      </c>
      <c r="G54" s="66"/>
      <c r="H54" s="67">
        <f t="shared" si="0"/>
        <v>0</v>
      </c>
      <c r="I54" s="3"/>
    </row>
    <row r="55" spans="1:9" ht="12" customHeight="1">
      <c r="A55" s="3"/>
      <c r="B55" s="43">
        <v>44</v>
      </c>
      <c r="C55" s="62" t="s">
        <v>229</v>
      </c>
      <c r="D55" s="63" t="s">
        <v>230</v>
      </c>
      <c r="E55" s="64" t="s">
        <v>12</v>
      </c>
      <c r="F55" s="65">
        <v>100</v>
      </c>
      <c r="G55" s="66"/>
      <c r="H55" s="67">
        <f t="shared" si="0"/>
        <v>0</v>
      </c>
      <c r="I55" s="3"/>
    </row>
    <row r="56" spans="1:9" ht="12" customHeight="1">
      <c r="A56" s="3"/>
      <c r="B56" s="43">
        <v>45</v>
      </c>
      <c r="C56" s="62" t="s">
        <v>225</v>
      </c>
      <c r="D56" s="63" t="s">
        <v>226</v>
      </c>
      <c r="E56" s="64" t="s">
        <v>22</v>
      </c>
      <c r="F56" s="65">
        <v>800</v>
      </c>
      <c r="G56" s="66"/>
      <c r="H56" s="67">
        <f t="shared" si="0"/>
        <v>0</v>
      </c>
      <c r="I56" s="3"/>
    </row>
    <row r="57" spans="1:9" ht="12" customHeight="1">
      <c r="A57" s="3"/>
      <c r="B57" s="43">
        <v>46</v>
      </c>
      <c r="C57" s="62" t="s">
        <v>227</v>
      </c>
      <c r="D57" s="63" t="s">
        <v>228</v>
      </c>
      <c r="E57" s="64" t="s">
        <v>22</v>
      </c>
      <c r="F57" s="65">
        <v>100</v>
      </c>
      <c r="G57" s="66"/>
      <c r="H57" s="67">
        <f t="shared" si="0"/>
        <v>0</v>
      </c>
      <c r="I57" s="3"/>
    </row>
    <row r="58" spans="1:9" ht="12.75" customHeight="1">
      <c r="A58" s="3"/>
      <c r="B58" s="43">
        <v>47</v>
      </c>
      <c r="C58" s="62" t="s">
        <v>223</v>
      </c>
      <c r="D58" s="63" t="s">
        <v>224</v>
      </c>
      <c r="E58" s="64" t="s">
        <v>12</v>
      </c>
      <c r="F58" s="65">
        <v>3</v>
      </c>
      <c r="G58" s="66"/>
      <c r="H58" s="67">
        <f t="shared" si="0"/>
        <v>0</v>
      </c>
      <c r="I58" s="3"/>
    </row>
    <row r="59" spans="1:9" ht="15.9" customHeight="1">
      <c r="A59" s="26"/>
      <c r="B59" s="43"/>
      <c r="C59" s="44"/>
      <c r="D59" s="45" t="s">
        <v>23</v>
      </c>
      <c r="E59" s="59"/>
      <c r="F59" s="59"/>
      <c r="G59" s="60"/>
      <c r="H59" s="67"/>
      <c r="I59" s="26"/>
    </row>
    <row r="60" spans="1:9" ht="11.9" customHeight="1">
      <c r="A60" s="3"/>
      <c r="B60" s="43">
        <v>48</v>
      </c>
      <c r="C60" s="62"/>
      <c r="D60" s="70" t="s">
        <v>38</v>
      </c>
      <c r="E60" s="64" t="s">
        <v>12</v>
      </c>
      <c r="F60" s="65">
        <v>44</v>
      </c>
      <c r="G60" s="66"/>
      <c r="H60" s="67">
        <f t="shared" ref="H60:H117" si="1">ROUND(G60*F60,2)</f>
        <v>0</v>
      </c>
      <c r="I60" s="53"/>
    </row>
    <row r="61" spans="1:9" ht="11.9" customHeight="1">
      <c r="A61" s="3"/>
      <c r="B61" s="43">
        <v>49</v>
      </c>
      <c r="C61" s="62"/>
      <c r="D61" s="63" t="s">
        <v>39</v>
      </c>
      <c r="E61" s="64" t="s">
        <v>12</v>
      </c>
      <c r="F61" s="65">
        <v>175</v>
      </c>
      <c r="G61" s="66"/>
      <c r="H61" s="67">
        <f t="shared" si="1"/>
        <v>0</v>
      </c>
      <c r="I61" s="53"/>
    </row>
    <row r="62" spans="1:9" ht="11.9" customHeight="1">
      <c r="A62" s="3"/>
      <c r="B62" s="43">
        <v>50</v>
      </c>
      <c r="C62" s="62"/>
      <c r="D62" s="63" t="s">
        <v>40</v>
      </c>
      <c r="E62" s="64" t="s">
        <v>12</v>
      </c>
      <c r="F62" s="65">
        <v>20</v>
      </c>
      <c r="G62" s="66"/>
      <c r="H62" s="67">
        <f t="shared" si="1"/>
        <v>0</v>
      </c>
      <c r="I62" s="53"/>
    </row>
    <row r="63" spans="1:9" ht="26.5" customHeight="1">
      <c r="A63" s="3"/>
      <c r="B63" s="43">
        <v>51</v>
      </c>
      <c r="C63" s="62"/>
      <c r="D63" s="63" t="s">
        <v>86</v>
      </c>
      <c r="E63" s="64" t="s">
        <v>12</v>
      </c>
      <c r="F63" s="65">
        <v>12</v>
      </c>
      <c r="G63" s="66"/>
      <c r="H63" s="67">
        <f t="shared" ref="H63" si="2">ROUND(G63*F63,2)</f>
        <v>0</v>
      </c>
      <c r="I63" s="53"/>
    </row>
    <row r="64" spans="1:9" ht="11.9" customHeight="1">
      <c r="A64" s="3"/>
      <c r="B64" s="43">
        <v>52</v>
      </c>
      <c r="C64" s="62"/>
      <c r="D64" s="63" t="s">
        <v>48</v>
      </c>
      <c r="E64" s="64" t="s">
        <v>12</v>
      </c>
      <c r="F64" s="65">
        <v>7</v>
      </c>
      <c r="G64" s="66"/>
      <c r="H64" s="67">
        <f t="shared" si="1"/>
        <v>0</v>
      </c>
      <c r="I64" s="53"/>
    </row>
    <row r="65" spans="1:9" ht="11.9" customHeight="1">
      <c r="A65" s="3"/>
      <c r="B65" s="43">
        <v>53</v>
      </c>
      <c r="C65" s="62"/>
      <c r="D65" s="63" t="s">
        <v>49</v>
      </c>
      <c r="E65" s="64" t="s">
        <v>12</v>
      </c>
      <c r="F65" s="65">
        <v>29</v>
      </c>
      <c r="G65" s="66"/>
      <c r="H65" s="67">
        <f t="shared" si="1"/>
        <v>0</v>
      </c>
      <c r="I65" s="53"/>
    </row>
    <row r="66" spans="1:9" ht="11.9" customHeight="1">
      <c r="A66" s="3"/>
      <c r="B66" s="43">
        <v>54</v>
      </c>
      <c r="C66" s="62"/>
      <c r="D66" s="63" t="s">
        <v>50</v>
      </c>
      <c r="E66" s="64" t="s">
        <v>12</v>
      </c>
      <c r="F66" s="65">
        <v>32</v>
      </c>
      <c r="G66" s="66"/>
      <c r="H66" s="67">
        <f t="shared" si="1"/>
        <v>0</v>
      </c>
      <c r="I66" s="53"/>
    </row>
    <row r="67" spans="1:9" ht="11.9" customHeight="1">
      <c r="A67" s="3"/>
      <c r="B67" s="43">
        <v>55</v>
      </c>
      <c r="C67" s="62"/>
      <c r="D67" s="63" t="s">
        <v>53</v>
      </c>
      <c r="E67" s="64" t="s">
        <v>12</v>
      </c>
      <c r="F67" s="65">
        <v>26</v>
      </c>
      <c r="G67" s="66"/>
      <c r="H67" s="67">
        <f t="shared" si="1"/>
        <v>0</v>
      </c>
      <c r="I67" s="53"/>
    </row>
    <row r="68" spans="1:9" ht="11.9" customHeight="1">
      <c r="A68" s="3"/>
      <c r="B68" s="43">
        <v>56</v>
      </c>
      <c r="C68" s="62"/>
      <c r="D68" s="63" t="s">
        <v>41</v>
      </c>
      <c r="E68" s="64" t="s">
        <v>12</v>
      </c>
      <c r="F68" s="65">
        <v>9</v>
      </c>
      <c r="G68" s="66"/>
      <c r="H68" s="67">
        <f t="shared" si="1"/>
        <v>0</v>
      </c>
      <c r="I68" s="53"/>
    </row>
    <row r="69" spans="1:9" ht="11.9" customHeight="1">
      <c r="A69" s="3"/>
      <c r="B69" s="43">
        <v>57</v>
      </c>
      <c r="C69" s="62"/>
      <c r="D69" s="63" t="s">
        <v>42</v>
      </c>
      <c r="E69" s="64" t="s">
        <v>12</v>
      </c>
      <c r="F69" s="65">
        <v>49</v>
      </c>
      <c r="G69" s="66"/>
      <c r="H69" s="67">
        <f t="shared" si="1"/>
        <v>0</v>
      </c>
      <c r="I69" s="53"/>
    </row>
    <row r="70" spans="1:9" ht="11.9" customHeight="1">
      <c r="A70" s="3"/>
      <c r="B70" s="43">
        <v>58</v>
      </c>
      <c r="C70" s="62"/>
      <c r="D70" s="63" t="s">
        <v>43</v>
      </c>
      <c r="E70" s="64" t="s">
        <v>12</v>
      </c>
      <c r="F70" s="65">
        <v>36</v>
      </c>
      <c r="G70" s="66"/>
      <c r="H70" s="67">
        <f t="shared" si="1"/>
        <v>0</v>
      </c>
      <c r="I70" s="53"/>
    </row>
    <row r="71" spans="1:9" ht="11.9" customHeight="1">
      <c r="A71" s="3"/>
      <c r="B71" s="43">
        <v>59</v>
      </c>
      <c r="C71" s="62"/>
      <c r="D71" s="63" t="s">
        <v>44</v>
      </c>
      <c r="E71" s="64" t="s">
        <v>12</v>
      </c>
      <c r="F71" s="65">
        <v>71</v>
      </c>
      <c r="G71" s="66"/>
      <c r="H71" s="67">
        <f t="shared" si="1"/>
        <v>0</v>
      </c>
      <c r="I71" s="53"/>
    </row>
    <row r="72" spans="1:9" ht="11.9" customHeight="1">
      <c r="A72" s="3"/>
      <c r="B72" s="43">
        <v>60</v>
      </c>
      <c r="C72" s="62"/>
      <c r="D72" s="63" t="s">
        <v>45</v>
      </c>
      <c r="E72" s="64" t="s">
        <v>12</v>
      </c>
      <c r="F72" s="65">
        <v>94</v>
      </c>
      <c r="G72" s="66"/>
      <c r="H72" s="67">
        <f t="shared" si="1"/>
        <v>0</v>
      </c>
      <c r="I72" s="53"/>
    </row>
    <row r="73" spans="1:9" ht="11.9" customHeight="1">
      <c r="A73" s="3"/>
      <c r="B73" s="43">
        <v>61</v>
      </c>
      <c r="C73" s="62"/>
      <c r="D73" s="63" t="s">
        <v>46</v>
      </c>
      <c r="E73" s="64" t="s">
        <v>12</v>
      </c>
      <c r="F73" s="65">
        <v>59</v>
      </c>
      <c r="G73" s="66"/>
      <c r="H73" s="67">
        <f t="shared" si="1"/>
        <v>0</v>
      </c>
      <c r="I73" s="53"/>
    </row>
    <row r="74" spans="1:9" ht="11.9" customHeight="1">
      <c r="A74" s="3"/>
      <c r="B74" s="43">
        <v>62</v>
      </c>
      <c r="C74" s="62"/>
      <c r="D74" s="63" t="s">
        <v>47</v>
      </c>
      <c r="E74" s="64" t="s">
        <v>12</v>
      </c>
      <c r="F74" s="65">
        <v>76</v>
      </c>
      <c r="G74" s="66"/>
      <c r="H74" s="67">
        <f t="shared" si="1"/>
        <v>0</v>
      </c>
      <c r="I74" s="53"/>
    </row>
    <row r="75" spans="1:9" ht="11.9" customHeight="1">
      <c r="A75" s="3"/>
      <c r="B75" s="43">
        <v>63</v>
      </c>
      <c r="C75" s="62"/>
      <c r="D75" s="63" t="s">
        <v>51</v>
      </c>
      <c r="E75" s="64" t="s">
        <v>12</v>
      </c>
      <c r="F75" s="65">
        <v>68</v>
      </c>
      <c r="G75" s="66"/>
      <c r="H75" s="67">
        <f t="shared" si="1"/>
        <v>0</v>
      </c>
      <c r="I75" s="53"/>
    </row>
    <row r="76" spans="1:9" ht="11.9" customHeight="1">
      <c r="A76" s="3"/>
      <c r="B76" s="43">
        <v>64</v>
      </c>
      <c r="C76" s="62"/>
      <c r="D76" s="63" t="s">
        <v>130</v>
      </c>
      <c r="E76" s="64" t="s">
        <v>12</v>
      </c>
      <c r="F76" s="65">
        <v>1</v>
      </c>
      <c r="G76" s="66"/>
      <c r="H76" s="67">
        <f t="shared" si="1"/>
        <v>0</v>
      </c>
      <c r="I76" s="53"/>
    </row>
    <row r="77" spans="1:9" ht="11.9" customHeight="1">
      <c r="A77" s="3"/>
      <c r="B77" s="43">
        <v>65</v>
      </c>
      <c r="C77" s="62"/>
      <c r="D77" s="63" t="s">
        <v>131</v>
      </c>
      <c r="E77" s="64" t="s">
        <v>12</v>
      </c>
      <c r="F77" s="65">
        <v>1</v>
      </c>
      <c r="G77" s="66"/>
      <c r="H77" s="67">
        <f t="shared" si="1"/>
        <v>0</v>
      </c>
      <c r="I77" s="53"/>
    </row>
    <row r="78" spans="1:9" ht="11.9" customHeight="1">
      <c r="A78" s="3"/>
      <c r="B78" s="43">
        <v>66</v>
      </c>
      <c r="C78" s="62"/>
      <c r="D78" s="63" t="s">
        <v>132</v>
      </c>
      <c r="E78" s="64" t="s">
        <v>12</v>
      </c>
      <c r="F78" s="65">
        <v>1</v>
      </c>
      <c r="G78" s="66"/>
      <c r="H78" s="67">
        <f t="shared" si="1"/>
        <v>0</v>
      </c>
      <c r="I78" s="53"/>
    </row>
    <row r="79" spans="1:9" ht="11.9" customHeight="1">
      <c r="A79" s="3"/>
      <c r="B79" s="43">
        <v>67</v>
      </c>
      <c r="C79" s="62"/>
      <c r="D79" s="63" t="s">
        <v>133</v>
      </c>
      <c r="E79" s="64" t="s">
        <v>12</v>
      </c>
      <c r="F79" s="65">
        <v>1</v>
      </c>
      <c r="G79" s="66"/>
      <c r="H79" s="67">
        <f t="shared" si="1"/>
        <v>0</v>
      </c>
      <c r="I79" s="53"/>
    </row>
    <row r="80" spans="1:9" ht="11.9" customHeight="1">
      <c r="A80" s="3"/>
      <c r="B80" s="43">
        <v>68</v>
      </c>
      <c r="C80" s="62"/>
      <c r="D80" s="63" t="s">
        <v>134</v>
      </c>
      <c r="E80" s="64" t="s">
        <v>12</v>
      </c>
      <c r="F80" s="65">
        <v>1</v>
      </c>
      <c r="G80" s="66"/>
      <c r="H80" s="67">
        <f t="shared" si="1"/>
        <v>0</v>
      </c>
      <c r="I80" s="53"/>
    </row>
    <row r="81" spans="1:9" ht="11.9" customHeight="1">
      <c r="A81" s="3"/>
      <c r="B81" s="43">
        <v>69</v>
      </c>
      <c r="C81" s="62"/>
      <c r="D81" s="63" t="s">
        <v>135</v>
      </c>
      <c r="E81" s="64" t="s">
        <v>12</v>
      </c>
      <c r="F81" s="65">
        <v>1</v>
      </c>
      <c r="G81" s="66"/>
      <c r="H81" s="67">
        <f t="shared" si="1"/>
        <v>0</v>
      </c>
      <c r="I81" s="53"/>
    </row>
    <row r="82" spans="1:9" ht="11.9" customHeight="1">
      <c r="A82" s="3"/>
      <c r="B82" s="43">
        <v>70</v>
      </c>
      <c r="C82" s="62"/>
      <c r="D82" s="63" t="s">
        <v>136</v>
      </c>
      <c r="E82" s="64" t="s">
        <v>12</v>
      </c>
      <c r="F82" s="65">
        <v>1</v>
      </c>
      <c r="G82" s="66"/>
      <c r="H82" s="67">
        <f t="shared" si="1"/>
        <v>0</v>
      </c>
      <c r="I82" s="53"/>
    </row>
    <row r="83" spans="1:9" ht="11.9" customHeight="1">
      <c r="A83" s="3"/>
      <c r="B83" s="43">
        <v>71</v>
      </c>
      <c r="C83" s="62"/>
      <c r="D83" s="63" t="s">
        <v>137</v>
      </c>
      <c r="E83" s="64" t="s">
        <v>12</v>
      </c>
      <c r="F83" s="65">
        <v>1</v>
      </c>
      <c r="G83" s="66"/>
      <c r="H83" s="67">
        <f t="shared" si="1"/>
        <v>0</v>
      </c>
      <c r="I83" s="53"/>
    </row>
    <row r="84" spans="1:9" ht="11.9" customHeight="1">
      <c r="A84" s="3"/>
      <c r="B84" s="43">
        <v>72</v>
      </c>
      <c r="C84" s="62"/>
      <c r="D84" s="63" t="s">
        <v>138</v>
      </c>
      <c r="E84" s="64" t="s">
        <v>12</v>
      </c>
      <c r="F84" s="65">
        <v>4</v>
      </c>
      <c r="G84" s="66"/>
      <c r="H84" s="67">
        <f t="shared" si="1"/>
        <v>0</v>
      </c>
      <c r="I84" s="53"/>
    </row>
    <row r="85" spans="1:9" ht="11.9" customHeight="1">
      <c r="A85" s="3"/>
      <c r="B85" s="43">
        <v>73</v>
      </c>
      <c r="C85" s="62"/>
      <c r="D85" s="63" t="s">
        <v>139</v>
      </c>
      <c r="E85" s="64" t="s">
        <v>12</v>
      </c>
      <c r="F85" s="65">
        <v>7</v>
      </c>
      <c r="G85" s="66"/>
      <c r="H85" s="67">
        <f t="shared" si="1"/>
        <v>0</v>
      </c>
      <c r="I85" s="53"/>
    </row>
    <row r="86" spans="1:9" ht="11.9" customHeight="1">
      <c r="A86" s="3"/>
      <c r="B86" s="43">
        <v>74</v>
      </c>
      <c r="C86" s="62"/>
      <c r="D86" s="63" t="s">
        <v>57</v>
      </c>
      <c r="E86" s="64" t="s">
        <v>12</v>
      </c>
      <c r="F86" s="65">
        <v>29</v>
      </c>
      <c r="G86" s="66"/>
      <c r="H86" s="67">
        <f t="shared" si="1"/>
        <v>0</v>
      </c>
      <c r="I86" s="53"/>
    </row>
    <row r="87" spans="1:9" ht="11.9" customHeight="1">
      <c r="A87" s="3"/>
      <c r="B87" s="43">
        <v>75</v>
      </c>
      <c r="C87" s="62"/>
      <c r="D87" s="63" t="s">
        <v>58</v>
      </c>
      <c r="E87" s="64" t="s">
        <v>12</v>
      </c>
      <c r="F87" s="65">
        <v>21</v>
      </c>
      <c r="G87" s="66"/>
      <c r="H87" s="67">
        <f t="shared" si="1"/>
        <v>0</v>
      </c>
      <c r="I87" s="53"/>
    </row>
    <row r="88" spans="1:9" ht="11.9" customHeight="1">
      <c r="A88" s="3"/>
      <c r="B88" s="43">
        <v>76</v>
      </c>
      <c r="C88" s="62"/>
      <c r="D88" s="63" t="s">
        <v>59</v>
      </c>
      <c r="E88" s="64" t="s">
        <v>12</v>
      </c>
      <c r="F88" s="65">
        <v>10</v>
      </c>
      <c r="G88" s="66"/>
      <c r="H88" s="67">
        <f t="shared" si="1"/>
        <v>0</v>
      </c>
      <c r="I88" s="53"/>
    </row>
    <row r="89" spans="1:9" ht="11.9" customHeight="1">
      <c r="A89" s="3"/>
      <c r="B89" s="43">
        <v>77</v>
      </c>
      <c r="C89" s="62"/>
      <c r="D89" s="63" t="s">
        <v>85</v>
      </c>
      <c r="E89" s="64" t="s">
        <v>12</v>
      </c>
      <c r="F89" s="65">
        <v>5</v>
      </c>
      <c r="G89" s="66"/>
      <c r="H89" s="67">
        <f t="shared" si="1"/>
        <v>0</v>
      </c>
      <c r="I89" s="53"/>
    </row>
    <row r="90" spans="1:9" ht="11.9" customHeight="1">
      <c r="A90" s="3"/>
      <c r="B90" s="43">
        <v>78</v>
      </c>
      <c r="C90" s="62"/>
      <c r="D90" s="63" t="s">
        <v>60</v>
      </c>
      <c r="E90" s="64" t="s">
        <v>12</v>
      </c>
      <c r="F90" s="65">
        <v>3</v>
      </c>
      <c r="G90" s="66"/>
      <c r="H90" s="67">
        <f t="shared" si="1"/>
        <v>0</v>
      </c>
      <c r="I90" s="53"/>
    </row>
    <row r="91" spans="1:9" ht="26.5" customHeight="1">
      <c r="A91" s="3"/>
      <c r="B91" s="43">
        <v>79</v>
      </c>
      <c r="C91" s="62"/>
      <c r="D91" s="63" t="s">
        <v>61</v>
      </c>
      <c r="E91" s="64" t="s">
        <v>12</v>
      </c>
      <c r="F91" s="65">
        <v>9</v>
      </c>
      <c r="G91" s="66"/>
      <c r="H91" s="67">
        <f t="shared" si="1"/>
        <v>0</v>
      </c>
      <c r="I91" s="53"/>
    </row>
    <row r="92" spans="1:9" ht="11.9" customHeight="1">
      <c r="A92" s="3"/>
      <c r="B92" s="43">
        <v>80</v>
      </c>
      <c r="C92" s="62"/>
      <c r="D92" s="63" t="s">
        <v>66</v>
      </c>
      <c r="E92" s="64" t="s">
        <v>12</v>
      </c>
      <c r="F92" s="65">
        <v>36</v>
      </c>
      <c r="G92" s="66"/>
      <c r="H92" s="67">
        <f t="shared" si="1"/>
        <v>0</v>
      </c>
      <c r="I92" s="53"/>
    </row>
    <row r="93" spans="1:9" ht="11.9" customHeight="1">
      <c r="A93" s="3"/>
      <c r="B93" s="43">
        <v>81</v>
      </c>
      <c r="C93" s="62"/>
      <c r="D93" s="63" t="s">
        <v>87</v>
      </c>
      <c r="E93" s="64" t="s">
        <v>12</v>
      </c>
      <c r="F93" s="65">
        <v>3</v>
      </c>
      <c r="G93" s="66"/>
      <c r="H93" s="67">
        <f t="shared" si="1"/>
        <v>0</v>
      </c>
      <c r="I93" s="53"/>
    </row>
    <row r="94" spans="1:9" ht="11.9" customHeight="1">
      <c r="A94" s="3"/>
      <c r="B94" s="43">
        <v>82</v>
      </c>
      <c r="C94" s="62"/>
      <c r="D94" s="63" t="s">
        <v>140</v>
      </c>
      <c r="E94" s="64" t="s">
        <v>12</v>
      </c>
      <c r="F94" s="65">
        <v>20</v>
      </c>
      <c r="G94" s="66"/>
      <c r="H94" s="67">
        <f t="shared" si="1"/>
        <v>0</v>
      </c>
      <c r="I94" s="53"/>
    </row>
    <row r="95" spans="1:9" ht="25" customHeight="1">
      <c r="A95" s="3"/>
      <c r="B95" s="43">
        <v>83</v>
      </c>
      <c r="C95" s="62"/>
      <c r="D95" s="63" t="s">
        <v>65</v>
      </c>
      <c r="E95" s="64" t="s">
        <v>12</v>
      </c>
      <c r="F95" s="65">
        <v>930</v>
      </c>
      <c r="G95" s="66"/>
      <c r="H95" s="67">
        <f t="shared" si="1"/>
        <v>0</v>
      </c>
      <c r="I95" s="53"/>
    </row>
    <row r="96" spans="1:9" ht="24.5" customHeight="1">
      <c r="A96" s="3"/>
      <c r="B96" s="43">
        <v>84</v>
      </c>
      <c r="C96" s="62"/>
      <c r="D96" s="63" t="s">
        <v>300</v>
      </c>
      <c r="E96" s="64" t="s">
        <v>12</v>
      </c>
      <c r="F96" s="65">
        <v>125</v>
      </c>
      <c r="G96" s="66"/>
      <c r="H96" s="67">
        <f t="shared" si="1"/>
        <v>0</v>
      </c>
      <c r="I96" s="53"/>
    </row>
    <row r="97" spans="1:9" ht="11.9" customHeight="1">
      <c r="A97" s="3"/>
      <c r="B97" s="43">
        <v>85</v>
      </c>
      <c r="C97" s="62"/>
      <c r="D97" s="63" t="s">
        <v>62</v>
      </c>
      <c r="E97" s="64" t="s">
        <v>12</v>
      </c>
      <c r="F97" s="65">
        <v>315</v>
      </c>
      <c r="G97" s="66"/>
      <c r="H97" s="67">
        <f t="shared" si="1"/>
        <v>0</v>
      </c>
      <c r="I97" s="53"/>
    </row>
    <row r="98" spans="1:9" ht="11.9" customHeight="1">
      <c r="A98" s="3"/>
      <c r="B98" s="43">
        <v>86</v>
      </c>
      <c r="C98" s="62"/>
      <c r="D98" s="63" t="s">
        <v>64</v>
      </c>
      <c r="E98" s="64" t="s">
        <v>63</v>
      </c>
      <c r="F98" s="65">
        <v>1</v>
      </c>
      <c r="G98" s="66"/>
      <c r="H98" s="67">
        <f t="shared" si="1"/>
        <v>0</v>
      </c>
      <c r="I98" s="53"/>
    </row>
    <row r="99" spans="1:9" ht="11.9" customHeight="1">
      <c r="A99" s="3"/>
      <c r="B99" s="43">
        <v>87</v>
      </c>
      <c r="C99" s="62"/>
      <c r="D99" s="63" t="s">
        <v>142</v>
      </c>
      <c r="E99" s="64" t="s">
        <v>12</v>
      </c>
      <c r="F99" s="65">
        <v>30</v>
      </c>
      <c r="G99" s="66"/>
      <c r="H99" s="67">
        <f t="shared" si="1"/>
        <v>0</v>
      </c>
      <c r="I99" s="53"/>
    </row>
    <row r="100" spans="1:9" ht="11.9" customHeight="1">
      <c r="A100" s="3"/>
      <c r="B100" s="43">
        <v>88</v>
      </c>
      <c r="C100" s="62"/>
      <c r="D100" s="63" t="s">
        <v>144</v>
      </c>
      <c r="E100" s="64" t="s">
        <v>22</v>
      </c>
      <c r="F100" s="65">
        <v>280</v>
      </c>
      <c r="G100" s="66"/>
      <c r="H100" s="67">
        <f t="shared" si="1"/>
        <v>0</v>
      </c>
      <c r="I100" s="53"/>
    </row>
    <row r="101" spans="1:9" ht="11.9" customHeight="1">
      <c r="A101" s="3"/>
      <c r="B101" s="43">
        <v>89</v>
      </c>
      <c r="C101" s="62"/>
      <c r="D101" s="63" t="s">
        <v>143</v>
      </c>
      <c r="E101" s="64" t="s">
        <v>22</v>
      </c>
      <c r="F101" s="65">
        <v>150</v>
      </c>
      <c r="G101" s="66"/>
      <c r="H101" s="67">
        <f t="shared" si="1"/>
        <v>0</v>
      </c>
      <c r="I101" s="53"/>
    </row>
    <row r="102" spans="1:9" ht="11.9" customHeight="1">
      <c r="A102" s="3"/>
      <c r="B102" s="43">
        <v>90</v>
      </c>
      <c r="C102" s="62"/>
      <c r="D102" s="63" t="s">
        <v>145</v>
      </c>
      <c r="E102" s="64" t="s">
        <v>22</v>
      </c>
      <c r="F102" s="65">
        <v>845</v>
      </c>
      <c r="G102" s="66"/>
      <c r="H102" s="67">
        <f t="shared" si="1"/>
        <v>0</v>
      </c>
      <c r="I102" s="53"/>
    </row>
    <row r="103" spans="1:9" ht="11.9" customHeight="1">
      <c r="A103" s="3"/>
      <c r="B103" s="43">
        <v>91</v>
      </c>
      <c r="C103" s="62"/>
      <c r="D103" s="63" t="s">
        <v>147</v>
      </c>
      <c r="E103" s="64" t="s">
        <v>22</v>
      </c>
      <c r="F103" s="65">
        <v>283</v>
      </c>
      <c r="G103" s="66"/>
      <c r="H103" s="67">
        <f t="shared" si="1"/>
        <v>0</v>
      </c>
      <c r="I103" s="53"/>
    </row>
    <row r="104" spans="1:9" ht="11.9" customHeight="1">
      <c r="A104" s="3"/>
      <c r="B104" s="43">
        <v>92</v>
      </c>
      <c r="C104" s="62"/>
      <c r="D104" s="63" t="s">
        <v>146</v>
      </c>
      <c r="E104" s="64" t="s">
        <v>22</v>
      </c>
      <c r="F104" s="65">
        <v>1795</v>
      </c>
      <c r="G104" s="66"/>
      <c r="H104" s="67">
        <f t="shared" si="1"/>
        <v>0</v>
      </c>
      <c r="I104" s="53"/>
    </row>
    <row r="105" spans="1:9" ht="11.9" customHeight="1">
      <c r="A105" s="3"/>
      <c r="B105" s="43">
        <v>93</v>
      </c>
      <c r="C105" s="62"/>
      <c r="D105" s="63" t="s">
        <v>148</v>
      </c>
      <c r="E105" s="64" t="s">
        <v>22</v>
      </c>
      <c r="F105" s="65">
        <v>2655</v>
      </c>
      <c r="G105" s="66"/>
      <c r="H105" s="67">
        <f t="shared" si="1"/>
        <v>0</v>
      </c>
      <c r="I105" s="53"/>
    </row>
    <row r="106" spans="1:9" ht="11.9" customHeight="1">
      <c r="A106" s="3"/>
      <c r="B106" s="43">
        <v>94</v>
      </c>
      <c r="C106" s="62"/>
      <c r="D106" s="63" t="s">
        <v>149</v>
      </c>
      <c r="E106" s="64" t="s">
        <v>22</v>
      </c>
      <c r="F106" s="65">
        <v>230</v>
      </c>
      <c r="G106" s="66"/>
      <c r="H106" s="67">
        <f t="shared" si="1"/>
        <v>0</v>
      </c>
      <c r="I106" s="53"/>
    </row>
    <row r="107" spans="1:9" ht="11.9" customHeight="1">
      <c r="A107" s="3"/>
      <c r="B107" s="43">
        <v>95</v>
      </c>
      <c r="C107" s="62"/>
      <c r="D107" s="63" t="s">
        <v>150</v>
      </c>
      <c r="E107" s="64" t="s">
        <v>22</v>
      </c>
      <c r="F107" s="65">
        <v>910</v>
      </c>
      <c r="G107" s="66"/>
      <c r="H107" s="67">
        <f t="shared" si="1"/>
        <v>0</v>
      </c>
      <c r="I107" s="53"/>
    </row>
    <row r="108" spans="1:9" ht="11.9" customHeight="1">
      <c r="A108" s="3"/>
      <c r="B108" s="43">
        <v>96</v>
      </c>
      <c r="C108" s="62"/>
      <c r="D108" s="63" t="s">
        <v>151</v>
      </c>
      <c r="E108" s="64" t="s">
        <v>22</v>
      </c>
      <c r="F108" s="65">
        <v>315</v>
      </c>
      <c r="G108" s="66"/>
      <c r="H108" s="67">
        <f t="shared" si="1"/>
        <v>0</v>
      </c>
      <c r="I108" s="53"/>
    </row>
    <row r="109" spans="1:9" ht="11.9" customHeight="1">
      <c r="A109" s="3"/>
      <c r="B109" s="43">
        <v>97</v>
      </c>
      <c r="C109" s="62"/>
      <c r="D109" s="63" t="s">
        <v>152</v>
      </c>
      <c r="E109" s="64" t="s">
        <v>22</v>
      </c>
      <c r="F109" s="65">
        <v>75</v>
      </c>
      <c r="G109" s="66"/>
      <c r="H109" s="67">
        <f t="shared" si="1"/>
        <v>0</v>
      </c>
      <c r="I109" s="53"/>
    </row>
    <row r="110" spans="1:9" ht="11.9" customHeight="1">
      <c r="A110" s="3"/>
      <c r="B110" s="43">
        <v>98</v>
      </c>
      <c r="C110" s="62"/>
      <c r="D110" s="63" t="s">
        <v>153</v>
      </c>
      <c r="E110" s="64" t="s">
        <v>22</v>
      </c>
      <c r="F110" s="65">
        <v>290</v>
      </c>
      <c r="G110" s="66"/>
      <c r="H110" s="67">
        <f t="shared" si="1"/>
        <v>0</v>
      </c>
      <c r="I110" s="53"/>
    </row>
    <row r="111" spans="1:9" ht="11.9" customHeight="1">
      <c r="A111" s="3"/>
      <c r="B111" s="43">
        <v>99</v>
      </c>
      <c r="C111" s="62"/>
      <c r="D111" s="63" t="s">
        <v>154</v>
      </c>
      <c r="E111" s="64" t="s">
        <v>22</v>
      </c>
      <c r="F111" s="65">
        <v>1200</v>
      </c>
      <c r="G111" s="66"/>
      <c r="H111" s="67">
        <f t="shared" si="1"/>
        <v>0</v>
      </c>
      <c r="I111" s="53"/>
    </row>
    <row r="112" spans="1:9" ht="11.9" customHeight="1">
      <c r="A112" s="3"/>
      <c r="B112" s="43">
        <v>100</v>
      </c>
      <c r="C112" s="62"/>
      <c r="D112" s="63" t="s">
        <v>155</v>
      </c>
      <c r="E112" s="64" t="s">
        <v>22</v>
      </c>
      <c r="F112" s="65">
        <v>660</v>
      </c>
      <c r="G112" s="66"/>
      <c r="H112" s="67">
        <f t="shared" si="1"/>
        <v>0</v>
      </c>
      <c r="I112" s="53"/>
    </row>
    <row r="113" spans="1:9" ht="11.9" customHeight="1">
      <c r="A113" s="3"/>
      <c r="B113" s="43">
        <v>101</v>
      </c>
      <c r="C113" s="62"/>
      <c r="D113" s="63" t="s">
        <v>52</v>
      </c>
      <c r="E113" s="64" t="s">
        <v>22</v>
      </c>
      <c r="F113" s="65">
        <v>380</v>
      </c>
      <c r="G113" s="66"/>
      <c r="H113" s="67">
        <f t="shared" si="1"/>
        <v>0</v>
      </c>
      <c r="I113" s="53"/>
    </row>
    <row r="114" spans="1:9" ht="11.9" customHeight="1">
      <c r="A114" s="3"/>
      <c r="B114" s="43">
        <v>102</v>
      </c>
      <c r="C114" s="62"/>
      <c r="D114" s="63" t="s">
        <v>55</v>
      </c>
      <c r="E114" s="64" t="s">
        <v>22</v>
      </c>
      <c r="F114" s="65">
        <v>40</v>
      </c>
      <c r="G114" s="66"/>
      <c r="H114" s="67">
        <f t="shared" si="1"/>
        <v>0</v>
      </c>
      <c r="I114" s="53"/>
    </row>
    <row r="115" spans="1:9" ht="11.9" customHeight="1">
      <c r="A115" s="3"/>
      <c r="B115" s="43">
        <v>103</v>
      </c>
      <c r="C115" s="62"/>
      <c r="D115" s="63" t="s">
        <v>54</v>
      </c>
      <c r="E115" s="64" t="s">
        <v>63</v>
      </c>
      <c r="F115" s="65">
        <v>1</v>
      </c>
      <c r="G115" s="66"/>
      <c r="H115" s="67">
        <f t="shared" si="1"/>
        <v>0</v>
      </c>
      <c r="I115" s="53"/>
    </row>
    <row r="116" spans="1:9" ht="11.9" customHeight="1">
      <c r="A116" s="3"/>
      <c r="B116" s="43">
        <v>104</v>
      </c>
      <c r="C116" s="62"/>
      <c r="D116" s="63" t="s">
        <v>349</v>
      </c>
      <c r="E116" s="64" t="s">
        <v>12</v>
      </c>
      <c r="F116" s="65">
        <v>198</v>
      </c>
      <c r="G116" s="66"/>
      <c r="H116" s="67">
        <f t="shared" si="1"/>
        <v>0</v>
      </c>
      <c r="I116" s="53"/>
    </row>
    <row r="117" spans="1:9" ht="30" customHeight="1">
      <c r="A117" s="3"/>
      <c r="B117" s="43">
        <v>105</v>
      </c>
      <c r="C117" s="62"/>
      <c r="D117" s="70" t="s">
        <v>375</v>
      </c>
      <c r="E117" s="64" t="s">
        <v>63</v>
      </c>
      <c r="F117" s="65">
        <v>1</v>
      </c>
      <c r="G117" s="66"/>
      <c r="H117" s="67">
        <f t="shared" si="1"/>
        <v>0</v>
      </c>
      <c r="I117" s="53"/>
    </row>
    <row r="118" spans="1:9" ht="15" customHeight="1">
      <c r="A118" s="26"/>
      <c r="B118" s="43"/>
      <c r="C118" s="44"/>
      <c r="D118" s="45" t="s">
        <v>24</v>
      </c>
      <c r="E118" s="59"/>
      <c r="F118" s="59"/>
      <c r="G118" s="60"/>
      <c r="H118" s="61"/>
      <c r="I118" s="26"/>
    </row>
    <row r="119" spans="1:9" ht="11" customHeight="1">
      <c r="A119" s="3"/>
      <c r="B119" s="43">
        <v>106</v>
      </c>
      <c r="C119" s="62"/>
      <c r="D119" s="63" t="s">
        <v>243</v>
      </c>
      <c r="E119" s="64" t="s">
        <v>25</v>
      </c>
      <c r="F119" s="65">
        <v>16</v>
      </c>
      <c r="G119" s="66"/>
      <c r="H119" s="67">
        <f t="shared" ref="H119:H126" si="3">ROUND(G119*F119,2)</f>
        <v>0</v>
      </c>
      <c r="I119" s="3"/>
    </row>
    <row r="120" spans="1:9" ht="24.5" customHeight="1">
      <c r="A120" s="3"/>
      <c r="B120" s="43">
        <v>107</v>
      </c>
      <c r="C120" s="62"/>
      <c r="D120" s="63" t="s">
        <v>56</v>
      </c>
      <c r="E120" s="64" t="s">
        <v>63</v>
      </c>
      <c r="F120" s="65">
        <v>1</v>
      </c>
      <c r="G120" s="66"/>
      <c r="H120" s="67">
        <f t="shared" si="3"/>
        <v>0</v>
      </c>
      <c r="I120" s="3"/>
    </row>
    <row r="121" spans="1:9" ht="11.9" customHeight="1">
      <c r="A121" s="3"/>
      <c r="B121" s="43">
        <v>108</v>
      </c>
      <c r="C121" s="62"/>
      <c r="D121" s="70" t="s">
        <v>26</v>
      </c>
      <c r="E121" s="64" t="s">
        <v>63</v>
      </c>
      <c r="F121" s="65">
        <v>1</v>
      </c>
      <c r="G121" s="66"/>
      <c r="H121" s="67">
        <f t="shared" si="3"/>
        <v>0</v>
      </c>
      <c r="I121" s="3"/>
    </row>
    <row r="122" spans="1:9" ht="11.9" customHeight="1">
      <c r="A122" s="3"/>
      <c r="B122" s="43">
        <v>109</v>
      </c>
      <c r="C122" s="62"/>
      <c r="D122" s="70" t="s">
        <v>27</v>
      </c>
      <c r="E122" s="64" t="s">
        <v>12</v>
      </c>
      <c r="F122" s="65">
        <v>1</v>
      </c>
      <c r="G122" s="66"/>
      <c r="H122" s="67">
        <f t="shared" si="3"/>
        <v>0</v>
      </c>
      <c r="I122" s="3"/>
    </row>
    <row r="123" spans="1:9" ht="24.5" customHeight="1">
      <c r="A123" s="3"/>
      <c r="B123" s="43">
        <v>110</v>
      </c>
      <c r="C123" s="62"/>
      <c r="D123" s="70" t="s">
        <v>184</v>
      </c>
      <c r="E123" s="64" t="s">
        <v>12</v>
      </c>
      <c r="F123" s="65">
        <v>3</v>
      </c>
      <c r="G123" s="66"/>
      <c r="H123" s="67">
        <f t="shared" si="3"/>
        <v>0</v>
      </c>
      <c r="I123" s="3"/>
    </row>
    <row r="124" spans="1:9" ht="24.5" customHeight="1">
      <c r="A124" s="3"/>
      <c r="B124" s="43">
        <v>111</v>
      </c>
      <c r="C124" s="62"/>
      <c r="D124" s="70" t="s">
        <v>129</v>
      </c>
      <c r="E124" s="64" t="s">
        <v>12</v>
      </c>
      <c r="F124" s="65">
        <v>1</v>
      </c>
      <c r="G124" s="66"/>
      <c r="H124" s="67">
        <f t="shared" si="3"/>
        <v>0</v>
      </c>
      <c r="I124" s="3"/>
    </row>
    <row r="125" spans="1:9" ht="12" customHeight="1">
      <c r="A125" s="3"/>
      <c r="B125" s="43">
        <v>112</v>
      </c>
      <c r="C125" s="62"/>
      <c r="D125" s="70" t="s">
        <v>244</v>
      </c>
      <c r="E125" s="64" t="s">
        <v>12</v>
      </c>
      <c r="F125" s="65">
        <v>311</v>
      </c>
      <c r="G125" s="66"/>
      <c r="H125" s="67">
        <f t="shared" si="3"/>
        <v>0</v>
      </c>
      <c r="I125" s="3"/>
    </row>
    <row r="126" spans="1:9" ht="11.9" customHeight="1">
      <c r="A126" s="3"/>
      <c r="B126" s="43">
        <v>113</v>
      </c>
      <c r="C126" s="62"/>
      <c r="D126" s="70" t="s">
        <v>30</v>
      </c>
      <c r="E126" s="64" t="s">
        <v>12</v>
      </c>
      <c r="F126" s="65">
        <v>1</v>
      </c>
      <c r="G126" s="66"/>
      <c r="H126" s="67">
        <f t="shared" si="3"/>
        <v>0</v>
      </c>
      <c r="I126" s="3"/>
    </row>
    <row r="127" spans="1:9" ht="11.9" customHeight="1">
      <c r="G127" s="2"/>
    </row>
  </sheetData>
  <mergeCells count="3">
    <mergeCell ref="G7:H7"/>
    <mergeCell ref="B8:F8"/>
    <mergeCell ref="G8:H8"/>
  </mergeCells>
  <pageMargins left="0.39370078740157483" right="0.39370078740157483" top="0.39370078740157483" bottom="0.39370078740157483" header="0.78740157480314965" footer="0.78740157480314965"/>
  <pageSetup paperSize="9" scale="75" fitToHeight="2" orientation="portrait" horizontalDpi="300" verticalDpi="300" r:id="rId1"/>
  <ignoredErrors>
    <ignoredError sqref="C12:C40 C41:C58" numberStoredAsText="1"/>
    <ignoredError sqref="H5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68"/>
  <sheetViews>
    <sheetView zoomScale="85" zoomScaleNormal="85" workbookViewId="0">
      <selection activeCell="K24" sqref="K24"/>
    </sheetView>
  </sheetViews>
  <sheetFormatPr defaultColWidth="11.81640625" defaultRowHeight="13"/>
  <cols>
    <col min="1" max="1" width="1.1796875" customWidth="1"/>
    <col min="2" max="2" width="3.7265625" style="1" customWidth="1"/>
    <col min="3" max="3" width="13.54296875" style="1" customWidth="1"/>
    <col min="4" max="4" width="64.81640625" style="1" customWidth="1"/>
    <col min="5" max="5" width="6.54296875" style="1" customWidth="1"/>
    <col min="6" max="6" width="8.7265625" style="1" customWidth="1"/>
    <col min="7" max="7" width="11.453125" style="1" customWidth="1"/>
    <col min="8" max="8" width="13.453125" style="1" customWidth="1"/>
  </cols>
  <sheetData>
    <row r="1" spans="1:9" ht="12.75" customHeight="1">
      <c r="G1" s="2"/>
    </row>
    <row r="2" spans="1:9" ht="12.75" customHeight="1">
      <c r="A2" s="73"/>
      <c r="B2" s="4"/>
      <c r="C2" s="4"/>
      <c r="D2" s="4"/>
      <c r="E2" s="4"/>
      <c r="F2" s="4"/>
      <c r="G2" s="5"/>
      <c r="H2" s="4"/>
      <c r="I2" s="6"/>
    </row>
    <row r="3" spans="1:9" ht="18.649999999999999" customHeight="1">
      <c r="A3" s="73"/>
      <c r="B3" s="8" t="s">
        <v>0</v>
      </c>
      <c r="C3" s="9"/>
      <c r="D3" s="10"/>
      <c r="E3" s="9"/>
      <c r="F3" s="9"/>
      <c r="G3" s="11"/>
      <c r="H3" s="9"/>
      <c r="I3" s="6"/>
    </row>
    <row r="4" spans="1:9" ht="12.75" customHeight="1">
      <c r="A4" s="73"/>
      <c r="B4" s="13" t="s">
        <v>2</v>
      </c>
      <c r="C4" s="9"/>
      <c r="D4" s="14" t="str">
        <f>Rekapitulace!D5</f>
        <v>ALFAGEN, ETAPA IX – NN</v>
      </c>
      <c r="E4" s="9"/>
      <c r="F4" s="9"/>
      <c r="G4" s="15"/>
      <c r="H4" s="9"/>
      <c r="I4" s="6"/>
    </row>
    <row r="5" spans="1:9" ht="12.75" customHeight="1">
      <c r="A5" s="73"/>
      <c r="B5" s="13" t="s">
        <v>82</v>
      </c>
      <c r="C5" s="9"/>
      <c r="D5" s="14" t="s">
        <v>83</v>
      </c>
      <c r="E5" s="9"/>
      <c r="F5" s="9"/>
      <c r="G5" s="15"/>
      <c r="H5" s="9"/>
      <c r="I5" s="6"/>
    </row>
    <row r="6" spans="1:9" ht="12.75" customHeight="1">
      <c r="A6" s="73"/>
      <c r="B6" s="16"/>
      <c r="C6" s="9"/>
      <c r="D6" s="16"/>
      <c r="E6" s="9"/>
      <c r="F6" s="9"/>
      <c r="G6" s="17"/>
      <c r="H6" s="18"/>
      <c r="I6" s="6"/>
    </row>
    <row r="7" spans="1:9" ht="12.75" customHeight="1">
      <c r="A7" s="73"/>
      <c r="B7" s="16"/>
      <c r="C7" s="9"/>
      <c r="D7" s="16"/>
      <c r="E7" s="9"/>
      <c r="F7" s="9"/>
      <c r="G7" s="102" t="s">
        <v>6</v>
      </c>
      <c r="H7" s="102"/>
      <c r="I7" s="6"/>
    </row>
    <row r="8" spans="1:9" ht="12.75" customHeight="1">
      <c r="A8" s="73"/>
      <c r="B8" s="111" t="s">
        <v>17</v>
      </c>
      <c r="C8" s="111"/>
      <c r="D8" s="111"/>
      <c r="E8" s="111"/>
      <c r="F8" s="111"/>
      <c r="G8" s="112">
        <f>SUM(H12:H167)</f>
        <v>0</v>
      </c>
      <c r="H8" s="112"/>
      <c r="I8" s="6"/>
    </row>
    <row r="9" spans="1:9" ht="12.75" customHeight="1">
      <c r="A9" s="73"/>
      <c r="B9" s="82"/>
      <c r="C9" s="83"/>
      <c r="D9" s="82"/>
      <c r="E9" s="82"/>
      <c r="F9" s="82"/>
      <c r="G9" s="84"/>
      <c r="H9" s="82"/>
      <c r="I9" s="6"/>
    </row>
    <row r="10" spans="1:9" ht="12.75" customHeight="1">
      <c r="A10" s="73"/>
      <c r="B10" s="85" t="s">
        <v>8</v>
      </c>
      <c r="C10" s="85" t="s">
        <v>84</v>
      </c>
      <c r="D10" s="85" t="s">
        <v>9</v>
      </c>
      <c r="E10" s="85" t="s">
        <v>18</v>
      </c>
      <c r="F10" s="85" t="s">
        <v>19</v>
      </c>
      <c r="G10" s="86" t="s">
        <v>20</v>
      </c>
      <c r="H10" s="85" t="s">
        <v>6</v>
      </c>
      <c r="I10" s="25"/>
    </row>
    <row r="11" spans="1:9" ht="14.15" customHeight="1">
      <c r="A11" s="26"/>
      <c r="B11" s="77"/>
      <c r="C11" s="78"/>
      <c r="D11" s="79" t="s">
        <v>21</v>
      </c>
      <c r="E11" s="77"/>
      <c r="F11" s="77"/>
      <c r="G11" s="80"/>
      <c r="H11" s="81"/>
      <c r="I11" s="26"/>
    </row>
    <row r="12" spans="1:9" ht="12.5">
      <c r="A12" s="3"/>
      <c r="B12" s="43">
        <v>1</v>
      </c>
      <c r="C12" s="62" t="s">
        <v>433</v>
      </c>
      <c r="D12" s="70" t="s">
        <v>434</v>
      </c>
      <c r="E12" s="64" t="s">
        <v>12</v>
      </c>
      <c r="F12" s="65">
        <v>20</v>
      </c>
      <c r="G12" s="66"/>
      <c r="H12" s="67">
        <f t="shared" ref="H12:H70" si="0">ROUND(G12*F12,2)</f>
        <v>0</v>
      </c>
      <c r="I12" s="3"/>
    </row>
    <row r="13" spans="1:9" ht="12.75" customHeight="1">
      <c r="A13" s="3"/>
      <c r="B13" s="43">
        <v>2</v>
      </c>
      <c r="C13" s="62" t="s">
        <v>435</v>
      </c>
      <c r="D13" s="63" t="s">
        <v>436</v>
      </c>
      <c r="E13" s="64" t="s">
        <v>12</v>
      </c>
      <c r="F13" s="65">
        <v>2</v>
      </c>
      <c r="G13" s="66"/>
      <c r="H13" s="67">
        <f t="shared" si="0"/>
        <v>0</v>
      </c>
      <c r="I13" s="3"/>
    </row>
    <row r="14" spans="1:9" ht="28" customHeight="1">
      <c r="A14" s="3"/>
      <c r="B14" s="43">
        <v>3</v>
      </c>
      <c r="C14" s="62" t="s">
        <v>419</v>
      </c>
      <c r="D14" s="70" t="s">
        <v>420</v>
      </c>
      <c r="E14" s="64" t="s">
        <v>12</v>
      </c>
      <c r="F14" s="65">
        <v>41</v>
      </c>
      <c r="G14" s="66"/>
      <c r="H14" s="67">
        <f t="shared" si="0"/>
        <v>0</v>
      </c>
      <c r="I14" s="3"/>
    </row>
    <row r="15" spans="1:9" ht="11.65" customHeight="1">
      <c r="A15" s="3"/>
      <c r="B15" s="43">
        <v>4</v>
      </c>
      <c r="C15" s="62" t="s">
        <v>421</v>
      </c>
      <c r="D15" s="70" t="s">
        <v>422</v>
      </c>
      <c r="E15" s="64" t="s">
        <v>12</v>
      </c>
      <c r="F15" s="65">
        <v>17</v>
      </c>
      <c r="G15" s="66"/>
      <c r="H15" s="67">
        <f t="shared" si="0"/>
        <v>0</v>
      </c>
      <c r="I15" s="3"/>
    </row>
    <row r="16" spans="1:9" ht="26.5" customHeight="1">
      <c r="A16" s="3"/>
      <c r="B16" s="43">
        <v>5</v>
      </c>
      <c r="C16" s="62" t="s">
        <v>423</v>
      </c>
      <c r="D16" s="70" t="s">
        <v>424</v>
      </c>
      <c r="E16" s="64" t="s">
        <v>12</v>
      </c>
      <c r="F16" s="65">
        <v>23</v>
      </c>
      <c r="G16" s="66"/>
      <c r="H16" s="67">
        <f t="shared" si="0"/>
        <v>0</v>
      </c>
      <c r="I16" s="3"/>
    </row>
    <row r="17" spans="1:9" ht="12.75" customHeight="1">
      <c r="A17" s="3"/>
      <c r="B17" s="43">
        <v>6</v>
      </c>
      <c r="C17" s="62" t="s">
        <v>425</v>
      </c>
      <c r="D17" s="70" t="s">
        <v>426</v>
      </c>
      <c r="E17" s="64" t="s">
        <v>22</v>
      </c>
      <c r="F17" s="65">
        <v>50</v>
      </c>
      <c r="G17" s="66"/>
      <c r="H17" s="67">
        <f t="shared" si="0"/>
        <v>0</v>
      </c>
      <c r="I17" s="3"/>
    </row>
    <row r="18" spans="1:9" ht="12.75" customHeight="1">
      <c r="A18" s="3"/>
      <c r="B18" s="43">
        <v>7</v>
      </c>
      <c r="C18" s="62" t="s">
        <v>189</v>
      </c>
      <c r="D18" s="63" t="s">
        <v>190</v>
      </c>
      <c r="E18" s="64" t="s">
        <v>12</v>
      </c>
      <c r="F18" s="65">
        <v>28</v>
      </c>
      <c r="G18" s="66"/>
      <c r="H18" s="67">
        <f t="shared" si="0"/>
        <v>0</v>
      </c>
      <c r="I18" s="3"/>
    </row>
    <row r="19" spans="1:9" ht="12.75" customHeight="1">
      <c r="A19" s="3"/>
      <c r="B19" s="43">
        <v>8</v>
      </c>
      <c r="C19" s="62" t="s">
        <v>191</v>
      </c>
      <c r="D19" s="63" t="s">
        <v>192</v>
      </c>
      <c r="E19" s="64" t="s">
        <v>12</v>
      </c>
      <c r="F19" s="65">
        <v>203</v>
      </c>
      <c r="G19" s="66"/>
      <c r="H19" s="67">
        <f t="shared" si="0"/>
        <v>0</v>
      </c>
      <c r="I19" s="3"/>
    </row>
    <row r="20" spans="1:9" ht="11.65" customHeight="1">
      <c r="A20" s="3"/>
      <c r="B20" s="43">
        <v>9</v>
      </c>
      <c r="C20" s="62" t="s">
        <v>427</v>
      </c>
      <c r="D20" s="70" t="s">
        <v>428</v>
      </c>
      <c r="E20" s="64" t="s">
        <v>12</v>
      </c>
      <c r="F20" s="65">
        <v>3</v>
      </c>
      <c r="G20" s="66"/>
      <c r="H20" s="67">
        <f t="shared" si="0"/>
        <v>0</v>
      </c>
      <c r="I20" s="3"/>
    </row>
    <row r="21" spans="1:9" ht="12.75" customHeight="1">
      <c r="A21" s="3"/>
      <c r="B21" s="43">
        <v>10</v>
      </c>
      <c r="C21" s="62" t="s">
        <v>180</v>
      </c>
      <c r="D21" s="63" t="s">
        <v>181</v>
      </c>
      <c r="E21" s="64" t="s">
        <v>12</v>
      </c>
      <c r="F21" s="65">
        <v>9</v>
      </c>
      <c r="G21" s="66"/>
      <c r="H21" s="67">
        <f t="shared" si="0"/>
        <v>0</v>
      </c>
      <c r="I21" s="3"/>
    </row>
    <row r="22" spans="1:9" ht="12.75" customHeight="1">
      <c r="A22" s="3"/>
      <c r="B22" s="43">
        <v>11</v>
      </c>
      <c r="C22" s="62" t="s">
        <v>429</v>
      </c>
      <c r="D22" s="70" t="s">
        <v>430</v>
      </c>
      <c r="E22" s="64" t="s">
        <v>12</v>
      </c>
      <c r="F22" s="65">
        <v>15</v>
      </c>
      <c r="G22" s="66"/>
      <c r="H22" s="67">
        <f t="shared" si="0"/>
        <v>0</v>
      </c>
      <c r="I22" s="3"/>
    </row>
    <row r="23" spans="1:9" ht="12.75" customHeight="1">
      <c r="A23" s="3"/>
      <c r="B23" s="43">
        <v>12</v>
      </c>
      <c r="C23" s="62" t="s">
        <v>431</v>
      </c>
      <c r="D23" s="70" t="s">
        <v>432</v>
      </c>
      <c r="E23" s="64" t="s">
        <v>12</v>
      </c>
      <c r="F23" s="65">
        <v>3</v>
      </c>
      <c r="G23" s="66"/>
      <c r="H23" s="67">
        <f t="shared" si="0"/>
        <v>0</v>
      </c>
      <c r="I23" s="3"/>
    </row>
    <row r="24" spans="1:9" ht="12.75" customHeight="1">
      <c r="A24" s="3"/>
      <c r="B24" s="43">
        <v>13</v>
      </c>
      <c r="C24" s="62" t="s">
        <v>437</v>
      </c>
      <c r="D24" s="70" t="s">
        <v>438</v>
      </c>
      <c r="E24" s="64" t="s">
        <v>12</v>
      </c>
      <c r="F24" s="65">
        <v>108</v>
      </c>
      <c r="G24" s="66"/>
      <c r="H24" s="67">
        <f t="shared" si="0"/>
        <v>0</v>
      </c>
      <c r="I24" s="3"/>
    </row>
    <row r="25" spans="1:9" ht="12.75" customHeight="1">
      <c r="A25" s="3"/>
      <c r="B25" s="43">
        <v>14</v>
      </c>
      <c r="C25" s="62" t="s">
        <v>439</v>
      </c>
      <c r="D25" s="70" t="s">
        <v>440</v>
      </c>
      <c r="E25" s="64" t="s">
        <v>12</v>
      </c>
      <c r="F25" s="65">
        <v>12</v>
      </c>
      <c r="G25" s="66"/>
      <c r="H25" s="67">
        <f t="shared" si="0"/>
        <v>0</v>
      </c>
      <c r="I25" s="3"/>
    </row>
    <row r="26" spans="1:9" ht="12.75" customHeight="1">
      <c r="A26" s="3"/>
      <c r="B26" s="43">
        <v>15</v>
      </c>
      <c r="C26" s="62" t="s">
        <v>447</v>
      </c>
      <c r="D26" s="70" t="s">
        <v>448</v>
      </c>
      <c r="E26" s="64" t="s">
        <v>12</v>
      </c>
      <c r="F26" s="65">
        <v>11</v>
      </c>
      <c r="G26" s="66"/>
      <c r="H26" s="67">
        <f t="shared" si="0"/>
        <v>0</v>
      </c>
      <c r="I26" s="3"/>
    </row>
    <row r="27" spans="1:9" ht="12.75" customHeight="1">
      <c r="A27" s="3"/>
      <c r="B27" s="43">
        <v>16</v>
      </c>
      <c r="C27" s="62" t="s">
        <v>449</v>
      </c>
      <c r="D27" s="70" t="s">
        <v>450</v>
      </c>
      <c r="E27" s="64" t="s">
        <v>12</v>
      </c>
      <c r="F27" s="65">
        <v>3</v>
      </c>
      <c r="G27" s="66"/>
      <c r="H27" s="67">
        <f t="shared" si="0"/>
        <v>0</v>
      </c>
      <c r="I27" s="3"/>
    </row>
    <row r="28" spans="1:9" ht="12.75" customHeight="1">
      <c r="A28" s="3"/>
      <c r="B28" s="43">
        <v>17</v>
      </c>
      <c r="C28" s="62" t="s">
        <v>451</v>
      </c>
      <c r="D28" s="70" t="s">
        <v>452</v>
      </c>
      <c r="E28" s="64" t="s">
        <v>12</v>
      </c>
      <c r="F28" s="65">
        <v>7</v>
      </c>
      <c r="G28" s="66"/>
      <c r="H28" s="67">
        <f t="shared" si="0"/>
        <v>0</v>
      </c>
      <c r="I28" s="3"/>
    </row>
    <row r="29" spans="1:9" ht="12.75" customHeight="1">
      <c r="A29" s="3"/>
      <c r="B29" s="43">
        <v>18</v>
      </c>
      <c r="C29" s="62" t="s">
        <v>166</v>
      </c>
      <c r="D29" s="70" t="s">
        <v>167</v>
      </c>
      <c r="E29" s="64" t="s">
        <v>12</v>
      </c>
      <c r="F29" s="65">
        <v>7</v>
      </c>
      <c r="G29" s="66"/>
      <c r="H29" s="67">
        <f t="shared" si="0"/>
        <v>0</v>
      </c>
      <c r="I29" s="3"/>
    </row>
    <row r="30" spans="1:9" ht="12.75" customHeight="1">
      <c r="A30" s="3"/>
      <c r="B30" s="43">
        <v>19</v>
      </c>
      <c r="C30" s="99" t="s">
        <v>453</v>
      </c>
      <c r="D30" s="100" t="s">
        <v>454</v>
      </c>
      <c r="E30" s="96" t="s">
        <v>12</v>
      </c>
      <c r="F30" s="97">
        <v>4</v>
      </c>
      <c r="G30" s="98"/>
      <c r="H30" s="67">
        <f t="shared" si="0"/>
        <v>0</v>
      </c>
      <c r="I30" s="3"/>
    </row>
    <row r="31" spans="1:9" ht="12.75" customHeight="1">
      <c r="A31" s="3"/>
      <c r="B31" s="43">
        <v>20</v>
      </c>
      <c r="C31" s="99" t="s">
        <v>469</v>
      </c>
      <c r="D31" s="100" t="s">
        <v>470</v>
      </c>
      <c r="E31" s="96" t="s">
        <v>12</v>
      </c>
      <c r="F31" s="97">
        <v>2</v>
      </c>
      <c r="G31" s="98"/>
      <c r="H31" s="67">
        <f t="shared" si="0"/>
        <v>0</v>
      </c>
      <c r="I31" s="3"/>
    </row>
    <row r="32" spans="1:9" ht="12.75" customHeight="1">
      <c r="A32" s="3"/>
      <c r="B32" s="43">
        <v>21</v>
      </c>
      <c r="C32" s="99" t="s">
        <v>455</v>
      </c>
      <c r="D32" s="100" t="s">
        <v>456</v>
      </c>
      <c r="E32" s="96" t="s">
        <v>12</v>
      </c>
      <c r="F32" s="97">
        <v>2</v>
      </c>
      <c r="G32" s="98"/>
      <c r="H32" s="67">
        <f t="shared" si="0"/>
        <v>0</v>
      </c>
      <c r="I32" s="3"/>
    </row>
    <row r="33" spans="1:9" ht="12.75" customHeight="1">
      <c r="A33" s="3"/>
      <c r="B33" s="43">
        <v>22</v>
      </c>
      <c r="C33" s="99" t="s">
        <v>457</v>
      </c>
      <c r="D33" s="100" t="s">
        <v>458</v>
      </c>
      <c r="E33" s="96" t="s">
        <v>12</v>
      </c>
      <c r="F33" s="97">
        <v>3</v>
      </c>
      <c r="G33" s="98"/>
      <c r="H33" s="67">
        <f t="shared" si="0"/>
        <v>0</v>
      </c>
      <c r="I33" s="3"/>
    </row>
    <row r="34" spans="1:9" ht="12.75" customHeight="1">
      <c r="A34" s="3"/>
      <c r="B34" s="43">
        <v>23</v>
      </c>
      <c r="C34" s="99" t="s">
        <v>459</v>
      </c>
      <c r="D34" s="100" t="s">
        <v>460</v>
      </c>
      <c r="E34" s="96" t="s">
        <v>12</v>
      </c>
      <c r="F34" s="97">
        <v>3</v>
      </c>
      <c r="G34" s="98"/>
      <c r="H34" s="67">
        <f t="shared" si="0"/>
        <v>0</v>
      </c>
      <c r="I34" s="3"/>
    </row>
    <row r="35" spans="1:9" ht="12.75" customHeight="1">
      <c r="A35" s="3"/>
      <c r="B35" s="43">
        <v>24</v>
      </c>
      <c r="C35" s="99" t="s">
        <v>461</v>
      </c>
      <c r="D35" s="100" t="s">
        <v>462</v>
      </c>
      <c r="E35" s="96" t="s">
        <v>12</v>
      </c>
      <c r="F35" s="97">
        <v>9</v>
      </c>
      <c r="G35" s="98"/>
      <c r="H35" s="67">
        <f t="shared" si="0"/>
        <v>0</v>
      </c>
      <c r="I35" s="3"/>
    </row>
    <row r="36" spans="1:9" ht="12.75" customHeight="1">
      <c r="A36" s="3"/>
      <c r="B36" s="43">
        <v>25</v>
      </c>
      <c r="C36" s="99" t="s">
        <v>463</v>
      </c>
      <c r="D36" s="100" t="s">
        <v>464</v>
      </c>
      <c r="E36" s="96" t="s">
        <v>12</v>
      </c>
      <c r="F36" s="97">
        <v>3</v>
      </c>
      <c r="G36" s="98"/>
      <c r="H36" s="67">
        <f t="shared" si="0"/>
        <v>0</v>
      </c>
      <c r="I36" s="3"/>
    </row>
    <row r="37" spans="1:9" ht="12.75" customHeight="1">
      <c r="A37" s="3"/>
      <c r="B37" s="43">
        <v>26</v>
      </c>
      <c r="C37" s="99" t="s">
        <v>465</v>
      </c>
      <c r="D37" s="100" t="s">
        <v>466</v>
      </c>
      <c r="E37" s="96" t="s">
        <v>12</v>
      </c>
      <c r="F37" s="97">
        <v>4</v>
      </c>
      <c r="G37" s="98"/>
      <c r="H37" s="67">
        <f t="shared" si="0"/>
        <v>0</v>
      </c>
      <c r="I37" s="3"/>
    </row>
    <row r="38" spans="1:9" ht="12.75" customHeight="1">
      <c r="A38" s="3"/>
      <c r="B38" s="43">
        <v>27</v>
      </c>
      <c r="C38" s="99" t="s">
        <v>467</v>
      </c>
      <c r="D38" s="101" t="s">
        <v>468</v>
      </c>
      <c r="E38" s="96" t="s">
        <v>12</v>
      </c>
      <c r="F38" s="97">
        <v>30</v>
      </c>
      <c r="G38" s="98"/>
      <c r="H38" s="67">
        <f t="shared" si="0"/>
        <v>0</v>
      </c>
      <c r="I38" s="3"/>
    </row>
    <row r="39" spans="1:9" ht="26" customHeight="1">
      <c r="A39" s="3"/>
      <c r="B39" s="43">
        <v>28</v>
      </c>
      <c r="C39" s="62" t="s">
        <v>471</v>
      </c>
      <c r="D39" s="70" t="s">
        <v>472</v>
      </c>
      <c r="E39" s="64" t="s">
        <v>22</v>
      </c>
      <c r="F39" s="65">
        <v>50</v>
      </c>
      <c r="G39" s="66"/>
      <c r="H39" s="67">
        <f t="shared" si="0"/>
        <v>0</v>
      </c>
      <c r="I39" s="3"/>
    </row>
    <row r="40" spans="1:9" ht="27" customHeight="1">
      <c r="A40" s="3"/>
      <c r="B40" s="43">
        <v>29</v>
      </c>
      <c r="C40" s="62" t="s">
        <v>296</v>
      </c>
      <c r="D40" s="70" t="s">
        <v>473</v>
      </c>
      <c r="E40" s="64" t="s">
        <v>22</v>
      </c>
      <c r="F40" s="65">
        <v>25</v>
      </c>
      <c r="G40" s="66"/>
      <c r="H40" s="67">
        <f t="shared" si="0"/>
        <v>0</v>
      </c>
      <c r="I40" s="3"/>
    </row>
    <row r="41" spans="1:9" ht="25.5" customHeight="1">
      <c r="A41" s="3"/>
      <c r="B41" s="43">
        <v>30</v>
      </c>
      <c r="C41" s="62" t="s">
        <v>292</v>
      </c>
      <c r="D41" s="70" t="s">
        <v>474</v>
      </c>
      <c r="E41" s="64" t="s">
        <v>22</v>
      </c>
      <c r="F41" s="65">
        <v>110</v>
      </c>
      <c r="G41" s="66"/>
      <c r="H41" s="67">
        <f t="shared" si="0"/>
        <v>0</v>
      </c>
      <c r="I41" s="3"/>
    </row>
    <row r="42" spans="1:9" ht="12.75" customHeight="1">
      <c r="A42" s="3"/>
      <c r="B42" s="43">
        <v>31</v>
      </c>
      <c r="C42" s="62" t="s">
        <v>199</v>
      </c>
      <c r="D42" s="70" t="s">
        <v>200</v>
      </c>
      <c r="E42" s="64" t="s">
        <v>22</v>
      </c>
      <c r="F42" s="65">
        <v>10200</v>
      </c>
      <c r="G42" s="66"/>
      <c r="H42" s="67">
        <f t="shared" si="0"/>
        <v>0</v>
      </c>
      <c r="I42" s="3"/>
    </row>
    <row r="43" spans="1:9" ht="12.75" customHeight="1">
      <c r="A43" s="3"/>
      <c r="B43" s="43">
        <v>32</v>
      </c>
      <c r="C43" s="62" t="s">
        <v>475</v>
      </c>
      <c r="D43" s="70" t="s">
        <v>476</v>
      </c>
      <c r="E43" s="64" t="s">
        <v>22</v>
      </c>
      <c r="F43" s="65">
        <v>315</v>
      </c>
      <c r="G43" s="66"/>
      <c r="H43" s="67">
        <f t="shared" si="0"/>
        <v>0</v>
      </c>
      <c r="I43" s="3"/>
    </row>
    <row r="44" spans="1:9" ht="12.75" customHeight="1">
      <c r="A44" s="3"/>
      <c r="B44" s="43">
        <v>33</v>
      </c>
      <c r="C44" s="62" t="s">
        <v>477</v>
      </c>
      <c r="D44" s="70" t="s">
        <v>478</v>
      </c>
      <c r="E44" s="64" t="s">
        <v>22</v>
      </c>
      <c r="F44" s="65">
        <v>175</v>
      </c>
      <c r="G44" s="66"/>
      <c r="H44" s="67">
        <f t="shared" si="0"/>
        <v>0</v>
      </c>
      <c r="I44" s="3"/>
    </row>
    <row r="45" spans="1:9" ht="12.75" customHeight="1">
      <c r="A45" s="3"/>
      <c r="B45" s="43">
        <v>34</v>
      </c>
      <c r="C45" s="62" t="s">
        <v>479</v>
      </c>
      <c r="D45" s="70" t="s">
        <v>480</v>
      </c>
      <c r="E45" s="64" t="s">
        <v>22</v>
      </c>
      <c r="F45" s="65">
        <v>875</v>
      </c>
      <c r="G45" s="66"/>
      <c r="H45" s="67">
        <f t="shared" si="0"/>
        <v>0</v>
      </c>
      <c r="I45" s="3"/>
    </row>
    <row r="46" spans="1:9" ht="12.75" customHeight="1">
      <c r="A46" s="3"/>
      <c r="B46" s="43">
        <v>35</v>
      </c>
      <c r="C46" s="62" t="s">
        <v>481</v>
      </c>
      <c r="D46" s="70" t="s">
        <v>482</v>
      </c>
      <c r="E46" s="64" t="s">
        <v>22</v>
      </c>
      <c r="F46" s="65">
        <v>345</v>
      </c>
      <c r="G46" s="66"/>
      <c r="H46" s="67">
        <f t="shared" si="0"/>
        <v>0</v>
      </c>
      <c r="I46" s="3"/>
    </row>
    <row r="47" spans="1:9" ht="12.75" customHeight="1">
      <c r="A47" s="3"/>
      <c r="B47" s="43">
        <v>36</v>
      </c>
      <c r="C47" s="62" t="s">
        <v>203</v>
      </c>
      <c r="D47" s="70" t="s">
        <v>204</v>
      </c>
      <c r="E47" s="64" t="s">
        <v>22</v>
      </c>
      <c r="F47" s="65">
        <v>1396</v>
      </c>
      <c r="G47" s="66"/>
      <c r="H47" s="67">
        <f t="shared" si="0"/>
        <v>0</v>
      </c>
      <c r="I47" s="3"/>
    </row>
    <row r="48" spans="1:9" ht="12.75" customHeight="1">
      <c r="A48" s="3"/>
      <c r="B48" s="43">
        <v>37</v>
      </c>
      <c r="C48" s="62" t="s">
        <v>205</v>
      </c>
      <c r="D48" s="70" t="s">
        <v>206</v>
      </c>
      <c r="E48" s="64" t="s">
        <v>22</v>
      </c>
      <c r="F48" s="65">
        <v>1461</v>
      </c>
      <c r="G48" s="66"/>
      <c r="H48" s="67">
        <f t="shared" si="0"/>
        <v>0</v>
      </c>
      <c r="I48" s="3"/>
    </row>
    <row r="49" spans="1:9" ht="12.75" customHeight="1">
      <c r="A49" s="3"/>
      <c r="B49" s="43">
        <v>38</v>
      </c>
      <c r="C49" s="62" t="s">
        <v>207</v>
      </c>
      <c r="D49" s="70" t="s">
        <v>208</v>
      </c>
      <c r="E49" s="64" t="s">
        <v>22</v>
      </c>
      <c r="F49" s="65">
        <v>4661</v>
      </c>
      <c r="G49" s="66"/>
      <c r="H49" s="67">
        <f t="shared" si="0"/>
        <v>0</v>
      </c>
      <c r="I49" s="3"/>
    </row>
    <row r="50" spans="1:9" ht="12.75" customHeight="1">
      <c r="A50" s="3"/>
      <c r="B50" s="43">
        <v>39</v>
      </c>
      <c r="C50" s="62" t="s">
        <v>209</v>
      </c>
      <c r="D50" s="70" t="s">
        <v>210</v>
      </c>
      <c r="E50" s="64" t="s">
        <v>22</v>
      </c>
      <c r="F50" s="65">
        <v>370</v>
      </c>
      <c r="G50" s="66"/>
      <c r="H50" s="67">
        <f t="shared" si="0"/>
        <v>0</v>
      </c>
      <c r="I50" s="3"/>
    </row>
    <row r="51" spans="1:9" ht="12.75" customHeight="1">
      <c r="A51" s="3"/>
      <c r="B51" s="43">
        <v>40</v>
      </c>
      <c r="C51" s="62" t="s">
        <v>483</v>
      </c>
      <c r="D51" s="70" t="s">
        <v>484</v>
      </c>
      <c r="E51" s="64" t="s">
        <v>22</v>
      </c>
      <c r="F51" s="65">
        <v>285</v>
      </c>
      <c r="G51" s="66"/>
      <c r="H51" s="67">
        <f t="shared" si="0"/>
        <v>0</v>
      </c>
      <c r="I51" s="3"/>
    </row>
    <row r="52" spans="1:9" ht="12.75" customHeight="1">
      <c r="A52" s="3"/>
      <c r="B52" s="43">
        <v>41</v>
      </c>
      <c r="C52" s="62" t="s">
        <v>485</v>
      </c>
      <c r="D52" s="70" t="s">
        <v>486</v>
      </c>
      <c r="E52" s="64" t="s">
        <v>22</v>
      </c>
      <c r="F52" s="65">
        <v>930</v>
      </c>
      <c r="G52" s="66"/>
      <c r="H52" s="67">
        <f t="shared" si="0"/>
        <v>0</v>
      </c>
      <c r="I52" s="3"/>
    </row>
    <row r="53" spans="1:9" ht="12.75" customHeight="1">
      <c r="A53" s="3"/>
      <c r="B53" s="43">
        <v>42</v>
      </c>
      <c r="C53" s="62" t="s">
        <v>487</v>
      </c>
      <c r="D53" s="70" t="s">
        <v>488</v>
      </c>
      <c r="E53" s="64" t="s">
        <v>22</v>
      </c>
      <c r="F53" s="65">
        <v>9845</v>
      </c>
      <c r="G53" s="66"/>
      <c r="H53" s="67">
        <f t="shared" si="0"/>
        <v>0</v>
      </c>
      <c r="I53" s="3"/>
    </row>
    <row r="54" spans="1:9" ht="12.75" customHeight="1">
      <c r="A54" s="3"/>
      <c r="B54" s="43">
        <v>43</v>
      </c>
      <c r="C54" s="62" t="s">
        <v>548</v>
      </c>
      <c r="D54" s="70" t="s">
        <v>549</v>
      </c>
      <c r="E54" s="64" t="s">
        <v>22</v>
      </c>
      <c r="F54" s="65">
        <v>100</v>
      </c>
      <c r="G54" s="66"/>
      <c r="H54" s="67">
        <f t="shared" si="0"/>
        <v>0</v>
      </c>
      <c r="I54" s="3"/>
    </row>
    <row r="55" spans="1:9" ht="12.75" customHeight="1">
      <c r="A55" s="3"/>
      <c r="B55" s="43">
        <v>44</v>
      </c>
      <c r="C55" s="62" t="s">
        <v>231</v>
      </c>
      <c r="D55" s="70" t="s">
        <v>232</v>
      </c>
      <c r="E55" s="64" t="s">
        <v>12</v>
      </c>
      <c r="F55" s="65">
        <v>1141</v>
      </c>
      <c r="G55" s="66"/>
      <c r="H55" s="67">
        <f t="shared" si="0"/>
        <v>0</v>
      </c>
      <c r="I55" s="3"/>
    </row>
    <row r="56" spans="1:9" ht="12.75" customHeight="1">
      <c r="A56" s="3"/>
      <c r="B56" s="43">
        <v>45</v>
      </c>
      <c r="C56" s="62" t="s">
        <v>489</v>
      </c>
      <c r="D56" s="70" t="s">
        <v>490</v>
      </c>
      <c r="E56" s="64" t="s">
        <v>12</v>
      </c>
      <c r="F56" s="65">
        <v>204</v>
      </c>
      <c r="G56" s="66"/>
      <c r="H56" s="67">
        <f t="shared" si="0"/>
        <v>0</v>
      </c>
      <c r="I56" s="3"/>
    </row>
    <row r="57" spans="1:9" ht="12.75" customHeight="1">
      <c r="A57" s="3"/>
      <c r="B57" s="43">
        <v>46</v>
      </c>
      <c r="C57" s="62" t="s">
        <v>233</v>
      </c>
      <c r="D57" s="70" t="s">
        <v>234</v>
      </c>
      <c r="E57" s="64" t="s">
        <v>12</v>
      </c>
      <c r="F57" s="65">
        <v>212</v>
      </c>
      <c r="G57" s="66"/>
      <c r="H57" s="67">
        <f t="shared" si="0"/>
        <v>0</v>
      </c>
      <c r="I57" s="3"/>
    </row>
    <row r="58" spans="1:9" ht="12.75" customHeight="1">
      <c r="A58" s="3"/>
      <c r="B58" s="43">
        <v>47</v>
      </c>
      <c r="C58" s="62" t="s">
        <v>235</v>
      </c>
      <c r="D58" s="70" t="s">
        <v>236</v>
      </c>
      <c r="E58" s="64" t="s">
        <v>12</v>
      </c>
      <c r="F58" s="65">
        <v>770</v>
      </c>
      <c r="G58" s="66"/>
      <c r="H58" s="67">
        <f t="shared" si="0"/>
        <v>0</v>
      </c>
      <c r="I58" s="3"/>
    </row>
    <row r="59" spans="1:9" ht="12.75" customHeight="1">
      <c r="A59" s="3"/>
      <c r="B59" s="43">
        <v>48</v>
      </c>
      <c r="C59" s="62" t="s">
        <v>237</v>
      </c>
      <c r="D59" s="70" t="s">
        <v>238</v>
      </c>
      <c r="E59" s="64" t="s">
        <v>12</v>
      </c>
      <c r="F59" s="65">
        <v>40</v>
      </c>
      <c r="G59" s="66"/>
      <c r="H59" s="67">
        <f t="shared" si="0"/>
        <v>0</v>
      </c>
      <c r="I59" s="3"/>
    </row>
    <row r="60" spans="1:9" ht="12.75" customHeight="1">
      <c r="A60" s="3"/>
      <c r="B60" s="43">
        <v>49</v>
      </c>
      <c r="C60" s="62" t="s">
        <v>274</v>
      </c>
      <c r="D60" s="70" t="s">
        <v>275</v>
      </c>
      <c r="E60" s="64" t="s">
        <v>12</v>
      </c>
      <c r="F60" s="65">
        <v>26</v>
      </c>
      <c r="G60" s="66"/>
      <c r="H60" s="67">
        <f t="shared" si="0"/>
        <v>0</v>
      </c>
      <c r="I60" s="3"/>
    </row>
    <row r="61" spans="1:9" ht="12.75" customHeight="1">
      <c r="A61" s="3"/>
      <c r="B61" s="43">
        <v>50</v>
      </c>
      <c r="C61" s="62" t="s">
        <v>276</v>
      </c>
      <c r="D61" s="70" t="s">
        <v>277</v>
      </c>
      <c r="E61" s="64" t="s">
        <v>12</v>
      </c>
      <c r="F61" s="65">
        <v>66</v>
      </c>
      <c r="G61" s="66"/>
      <c r="H61" s="67">
        <f t="shared" si="0"/>
        <v>0</v>
      </c>
      <c r="I61" s="3"/>
    </row>
    <row r="62" spans="1:9" ht="12.75" customHeight="1">
      <c r="A62" s="3"/>
      <c r="B62" s="43">
        <v>51</v>
      </c>
      <c r="C62" s="62" t="s">
        <v>278</v>
      </c>
      <c r="D62" s="70" t="s">
        <v>279</v>
      </c>
      <c r="E62" s="64" t="s">
        <v>12</v>
      </c>
      <c r="F62" s="65">
        <v>16</v>
      </c>
      <c r="G62" s="66"/>
      <c r="H62" s="67">
        <f t="shared" si="0"/>
        <v>0</v>
      </c>
      <c r="I62" s="3"/>
    </row>
    <row r="63" spans="1:9" ht="12.75" customHeight="1">
      <c r="A63" s="3"/>
      <c r="B63" s="43">
        <v>52</v>
      </c>
      <c r="C63" s="62" t="s">
        <v>280</v>
      </c>
      <c r="D63" s="70" t="s">
        <v>281</v>
      </c>
      <c r="E63" s="64" t="s">
        <v>12</v>
      </c>
      <c r="F63" s="65">
        <v>48</v>
      </c>
      <c r="G63" s="66"/>
      <c r="H63" s="67">
        <f t="shared" si="0"/>
        <v>0</v>
      </c>
      <c r="I63" s="3"/>
    </row>
    <row r="64" spans="1:9" ht="12.75" customHeight="1">
      <c r="A64" s="3"/>
      <c r="B64" s="43">
        <v>53</v>
      </c>
      <c r="C64" s="62" t="s">
        <v>282</v>
      </c>
      <c r="D64" s="70" t="s">
        <v>283</v>
      </c>
      <c r="E64" s="64" t="s">
        <v>12</v>
      </c>
      <c r="F64" s="65">
        <v>24</v>
      </c>
      <c r="G64" s="66"/>
      <c r="H64" s="67">
        <f t="shared" si="0"/>
        <v>0</v>
      </c>
      <c r="I64" s="3"/>
    </row>
    <row r="65" spans="1:9" ht="12.75" customHeight="1">
      <c r="A65" s="3"/>
      <c r="B65" s="43">
        <v>54</v>
      </c>
      <c r="C65" s="62" t="s">
        <v>239</v>
      </c>
      <c r="D65" s="70" t="s">
        <v>240</v>
      </c>
      <c r="E65" s="64" t="s">
        <v>12</v>
      </c>
      <c r="F65" s="65">
        <v>164</v>
      </c>
      <c r="G65" s="66"/>
      <c r="H65" s="67">
        <f t="shared" si="0"/>
        <v>0</v>
      </c>
      <c r="I65" s="3"/>
    </row>
    <row r="66" spans="1:9" ht="12.75" customHeight="1">
      <c r="A66" s="3"/>
      <c r="B66" s="43">
        <v>55</v>
      </c>
      <c r="C66" s="62" t="s">
        <v>491</v>
      </c>
      <c r="D66" s="70" t="s">
        <v>492</v>
      </c>
      <c r="E66" s="64" t="s">
        <v>12</v>
      </c>
      <c r="F66" s="65">
        <v>60</v>
      </c>
      <c r="G66" s="66"/>
      <c r="H66" s="67">
        <f t="shared" si="0"/>
        <v>0</v>
      </c>
      <c r="I66" s="3"/>
    </row>
    <row r="67" spans="1:9" ht="11.65" customHeight="1">
      <c r="A67" s="3"/>
      <c r="B67" s="43">
        <v>56</v>
      </c>
      <c r="C67" s="62" t="s">
        <v>241</v>
      </c>
      <c r="D67" s="70" t="s">
        <v>242</v>
      </c>
      <c r="E67" s="64" t="s">
        <v>12</v>
      </c>
      <c r="F67" s="65">
        <v>420</v>
      </c>
      <c r="G67" s="66"/>
      <c r="H67" s="67">
        <f t="shared" si="0"/>
        <v>0</v>
      </c>
      <c r="I67" s="3"/>
    </row>
    <row r="68" spans="1:9" ht="11.65" customHeight="1">
      <c r="A68" s="3"/>
      <c r="B68" s="43">
        <v>57</v>
      </c>
      <c r="C68" s="62" t="s">
        <v>441</v>
      </c>
      <c r="D68" s="70" t="s">
        <v>442</v>
      </c>
      <c r="E68" s="64" t="s">
        <v>12</v>
      </c>
      <c r="F68" s="65">
        <v>546</v>
      </c>
      <c r="G68" s="66"/>
      <c r="H68" s="67">
        <f t="shared" si="0"/>
        <v>0</v>
      </c>
      <c r="I68" s="3"/>
    </row>
    <row r="69" spans="1:9" ht="12.75" customHeight="1">
      <c r="A69" s="3"/>
      <c r="B69" s="43">
        <v>58</v>
      </c>
      <c r="C69" s="62" t="s">
        <v>443</v>
      </c>
      <c r="D69" s="70" t="s">
        <v>444</v>
      </c>
      <c r="E69" s="64" t="s">
        <v>12</v>
      </c>
      <c r="F69" s="65">
        <v>2787</v>
      </c>
      <c r="G69" s="66"/>
      <c r="H69" s="67">
        <f t="shared" si="0"/>
        <v>0</v>
      </c>
      <c r="I69" s="3"/>
    </row>
    <row r="70" spans="1:9" ht="12.75" customHeight="1">
      <c r="A70" s="3"/>
      <c r="B70" s="43">
        <v>59</v>
      </c>
      <c r="C70" s="90"/>
      <c r="D70" s="91" t="s">
        <v>376</v>
      </c>
      <c r="E70" s="92" t="s">
        <v>12</v>
      </c>
      <c r="F70" s="93">
        <v>3</v>
      </c>
      <c r="G70" s="94"/>
      <c r="H70" s="67">
        <f t="shared" si="0"/>
        <v>0</v>
      </c>
      <c r="I70" s="3"/>
    </row>
    <row r="71" spans="1:9" ht="12.75" customHeight="1">
      <c r="A71" s="3"/>
      <c r="B71" s="43">
        <v>60</v>
      </c>
      <c r="C71" s="62" t="s">
        <v>245</v>
      </c>
      <c r="D71" s="63" t="s">
        <v>246</v>
      </c>
      <c r="E71" s="64" t="s">
        <v>247</v>
      </c>
      <c r="F71" s="65">
        <v>0.42</v>
      </c>
      <c r="G71" s="68" t="s">
        <v>248</v>
      </c>
      <c r="H71" s="69">
        <f>(SUM(H73:H163)/100)*F71</f>
        <v>0</v>
      </c>
      <c r="I71" s="3"/>
    </row>
    <row r="72" spans="1:9" ht="15.9" customHeight="1">
      <c r="A72" s="26"/>
      <c r="B72" s="43"/>
      <c r="C72" s="44"/>
      <c r="D72" s="45" t="s">
        <v>23</v>
      </c>
      <c r="E72" s="59"/>
      <c r="F72" s="59"/>
      <c r="G72" s="60"/>
      <c r="H72" s="67"/>
      <c r="I72" s="26"/>
    </row>
    <row r="73" spans="1:9" ht="11.9" customHeight="1">
      <c r="A73" s="3"/>
      <c r="B73" s="43">
        <v>61</v>
      </c>
      <c r="C73" s="62"/>
      <c r="D73" s="63" t="s">
        <v>67</v>
      </c>
      <c r="E73" s="64" t="s">
        <v>12</v>
      </c>
      <c r="F73" s="65">
        <v>20</v>
      </c>
      <c r="G73" s="66"/>
      <c r="H73" s="67">
        <f t="shared" ref="H73:H163" si="1">ROUND(G73*F73,2)</f>
        <v>0</v>
      </c>
      <c r="I73" s="53"/>
    </row>
    <row r="74" spans="1:9" ht="11.9" customHeight="1">
      <c r="A74" s="3"/>
      <c r="B74" s="43">
        <v>62</v>
      </c>
      <c r="C74" s="62"/>
      <c r="D74" s="63" t="s">
        <v>68</v>
      </c>
      <c r="E74" s="64" t="s">
        <v>12</v>
      </c>
      <c r="F74" s="65">
        <v>2</v>
      </c>
      <c r="G74" s="66"/>
      <c r="H74" s="67">
        <f t="shared" si="1"/>
        <v>0</v>
      </c>
      <c r="I74" s="53"/>
    </row>
    <row r="75" spans="1:9" ht="11.9" customHeight="1">
      <c r="A75" s="3"/>
      <c r="B75" s="43">
        <v>63</v>
      </c>
      <c r="C75" s="62"/>
      <c r="D75" s="63" t="s">
        <v>70</v>
      </c>
      <c r="E75" s="64" t="s">
        <v>12</v>
      </c>
      <c r="F75" s="65">
        <v>41</v>
      </c>
      <c r="G75" s="66"/>
      <c r="H75" s="67">
        <f t="shared" si="1"/>
        <v>0</v>
      </c>
      <c r="I75" s="53"/>
    </row>
    <row r="76" spans="1:9" ht="13" customHeight="1">
      <c r="A76" s="3"/>
      <c r="B76" s="43">
        <v>64</v>
      </c>
      <c r="C76" s="62"/>
      <c r="D76" s="63" t="s">
        <v>69</v>
      </c>
      <c r="E76" s="64" t="s">
        <v>12</v>
      </c>
      <c r="F76" s="65">
        <v>23</v>
      </c>
      <c r="G76" s="66"/>
      <c r="H76" s="67">
        <f t="shared" si="1"/>
        <v>0</v>
      </c>
      <c r="I76" s="53"/>
    </row>
    <row r="77" spans="1:9" ht="11.9" customHeight="1">
      <c r="A77" s="3"/>
      <c r="B77" s="43">
        <v>65</v>
      </c>
      <c r="C77" s="62"/>
      <c r="D77" s="63" t="s">
        <v>72</v>
      </c>
      <c r="E77" s="64" t="s">
        <v>12</v>
      </c>
      <c r="F77" s="65">
        <v>24</v>
      </c>
      <c r="G77" s="66"/>
      <c r="H77" s="67">
        <f t="shared" si="1"/>
        <v>0</v>
      </c>
      <c r="I77" s="53"/>
    </row>
    <row r="78" spans="1:9" ht="11.9" customHeight="1">
      <c r="A78" s="3"/>
      <c r="B78" s="43">
        <v>66</v>
      </c>
      <c r="C78" s="62"/>
      <c r="D78" s="63" t="s">
        <v>73</v>
      </c>
      <c r="E78" s="64" t="s">
        <v>12</v>
      </c>
      <c r="F78" s="65">
        <v>14</v>
      </c>
      <c r="G78" s="66"/>
      <c r="H78" s="67">
        <f t="shared" si="1"/>
        <v>0</v>
      </c>
      <c r="I78" s="53"/>
    </row>
    <row r="79" spans="1:9" ht="11.9" customHeight="1">
      <c r="A79" s="3"/>
      <c r="B79" s="43">
        <v>67</v>
      </c>
      <c r="C79" s="62"/>
      <c r="D79" s="63" t="s">
        <v>74</v>
      </c>
      <c r="E79" s="64" t="s">
        <v>12</v>
      </c>
      <c r="F79" s="65">
        <v>4</v>
      </c>
      <c r="G79" s="66"/>
      <c r="H79" s="67">
        <f t="shared" si="1"/>
        <v>0</v>
      </c>
      <c r="I79" s="53"/>
    </row>
    <row r="80" spans="1:9" ht="11.9" customHeight="1">
      <c r="A80" s="3"/>
      <c r="B80" s="43">
        <v>68</v>
      </c>
      <c r="C80" s="62"/>
      <c r="D80" s="63" t="s">
        <v>71</v>
      </c>
      <c r="E80" s="64" t="s">
        <v>12</v>
      </c>
      <c r="F80" s="65">
        <v>17</v>
      </c>
      <c r="G80" s="66"/>
      <c r="H80" s="67">
        <f t="shared" si="1"/>
        <v>0</v>
      </c>
      <c r="I80" s="53"/>
    </row>
    <row r="81" spans="1:9" ht="24.5" customHeight="1">
      <c r="A81" s="3"/>
      <c r="B81" s="43">
        <v>69</v>
      </c>
      <c r="C81" s="62"/>
      <c r="D81" s="63" t="s">
        <v>75</v>
      </c>
      <c r="E81" s="64" t="s">
        <v>22</v>
      </c>
      <c r="F81" s="65">
        <v>50</v>
      </c>
      <c r="G81" s="66"/>
      <c r="H81" s="67">
        <f t="shared" si="1"/>
        <v>0</v>
      </c>
      <c r="I81" s="53"/>
    </row>
    <row r="82" spans="1:9" ht="11.9" customHeight="1">
      <c r="A82" s="3"/>
      <c r="B82" s="43">
        <v>70</v>
      </c>
      <c r="C82" s="62"/>
      <c r="D82" s="63" t="s">
        <v>141</v>
      </c>
      <c r="E82" s="64" t="s">
        <v>12</v>
      </c>
      <c r="F82" s="65">
        <v>53</v>
      </c>
      <c r="G82" s="66"/>
      <c r="H82" s="67">
        <f t="shared" si="1"/>
        <v>0</v>
      </c>
      <c r="I82" s="53"/>
    </row>
    <row r="83" spans="1:9" ht="26" customHeight="1">
      <c r="A83" s="3"/>
      <c r="B83" s="43">
        <v>71</v>
      </c>
      <c r="C83" s="62"/>
      <c r="D83" s="63" t="s">
        <v>65</v>
      </c>
      <c r="E83" s="64" t="s">
        <v>12</v>
      </c>
      <c r="F83" s="65">
        <v>150</v>
      </c>
      <c r="G83" s="66"/>
      <c r="H83" s="67">
        <f t="shared" si="1"/>
        <v>0</v>
      </c>
      <c r="I83" s="53"/>
    </row>
    <row r="84" spans="1:9" ht="26" customHeight="1">
      <c r="A84" s="3"/>
      <c r="B84" s="43">
        <v>72</v>
      </c>
      <c r="C84" s="62"/>
      <c r="D84" s="63" t="s">
        <v>391</v>
      </c>
      <c r="E84" s="64" t="s">
        <v>12</v>
      </c>
      <c r="F84" s="65">
        <v>3</v>
      </c>
      <c r="G84" s="66"/>
      <c r="H84" s="67">
        <f t="shared" si="1"/>
        <v>0</v>
      </c>
      <c r="I84" s="53"/>
    </row>
    <row r="85" spans="1:9" ht="12.5" customHeight="1">
      <c r="A85" s="3"/>
      <c r="B85" s="43">
        <v>73</v>
      </c>
      <c r="C85" s="62"/>
      <c r="D85" s="63" t="s">
        <v>140</v>
      </c>
      <c r="E85" s="64" t="s">
        <v>12</v>
      </c>
      <c r="F85" s="65">
        <v>28</v>
      </c>
      <c r="G85" s="66"/>
      <c r="H85" s="67"/>
      <c r="I85" s="53"/>
    </row>
    <row r="86" spans="1:9" ht="12.5" customHeight="1">
      <c r="A86" s="3"/>
      <c r="B86" s="43">
        <v>74</v>
      </c>
      <c r="C86" s="62"/>
      <c r="D86" s="63" t="s">
        <v>60</v>
      </c>
      <c r="E86" s="64" t="s">
        <v>12</v>
      </c>
      <c r="F86" s="65">
        <v>9</v>
      </c>
      <c r="G86" s="66"/>
      <c r="H86" s="67">
        <f t="shared" si="1"/>
        <v>0</v>
      </c>
      <c r="I86" s="53"/>
    </row>
    <row r="87" spans="1:9" ht="24" customHeight="1">
      <c r="A87" s="3"/>
      <c r="B87" s="43">
        <v>75</v>
      </c>
      <c r="C87" s="62"/>
      <c r="D87" s="63" t="s">
        <v>417</v>
      </c>
      <c r="E87" s="64" t="s">
        <v>12</v>
      </c>
      <c r="F87" s="65">
        <v>15</v>
      </c>
      <c r="G87" s="66"/>
      <c r="H87" s="67">
        <f t="shared" si="1"/>
        <v>0</v>
      </c>
      <c r="I87" s="53"/>
    </row>
    <row r="88" spans="1:9" ht="12" customHeight="1">
      <c r="A88" s="3"/>
      <c r="B88" s="43">
        <v>76</v>
      </c>
      <c r="C88" s="62"/>
      <c r="D88" s="63" t="s">
        <v>418</v>
      </c>
      <c r="E88" s="64" t="s">
        <v>12</v>
      </c>
      <c r="F88" s="65">
        <v>3</v>
      </c>
      <c r="G88" s="66"/>
      <c r="H88" s="67">
        <f t="shared" si="1"/>
        <v>0</v>
      </c>
      <c r="I88" s="53"/>
    </row>
    <row r="89" spans="1:9" ht="64" customHeight="1">
      <c r="A89" s="3"/>
      <c r="B89" s="43">
        <v>77</v>
      </c>
      <c r="C89" s="62"/>
      <c r="D89" s="63" t="s">
        <v>76</v>
      </c>
      <c r="E89" s="64" t="s">
        <v>12</v>
      </c>
      <c r="F89" s="65">
        <v>71</v>
      </c>
      <c r="G89" s="66"/>
      <c r="H89" s="67">
        <f t="shared" si="1"/>
        <v>0</v>
      </c>
      <c r="I89" s="53"/>
    </row>
    <row r="90" spans="1:9" ht="75.5" customHeight="1">
      <c r="A90" s="3"/>
      <c r="B90" s="43">
        <v>78</v>
      </c>
      <c r="C90" s="62"/>
      <c r="D90" s="63" t="s">
        <v>77</v>
      </c>
      <c r="E90" s="64" t="s">
        <v>12</v>
      </c>
      <c r="F90" s="65">
        <v>37</v>
      </c>
      <c r="G90" s="66"/>
      <c r="H90" s="67">
        <f t="shared" si="1"/>
        <v>0</v>
      </c>
      <c r="I90" s="53"/>
    </row>
    <row r="91" spans="1:9" ht="24.5" customHeight="1">
      <c r="A91" s="3"/>
      <c r="B91" s="43">
        <v>79</v>
      </c>
      <c r="C91" s="62"/>
      <c r="D91" s="63" t="s">
        <v>78</v>
      </c>
      <c r="E91" s="64" t="s">
        <v>12</v>
      </c>
      <c r="F91" s="65">
        <v>12</v>
      </c>
      <c r="G91" s="66"/>
      <c r="H91" s="67">
        <f t="shared" si="1"/>
        <v>0</v>
      </c>
      <c r="I91" s="53"/>
    </row>
    <row r="92" spans="1:9" ht="40.5" customHeight="1">
      <c r="A92" s="3"/>
      <c r="B92" s="43">
        <v>80</v>
      </c>
      <c r="C92" s="62"/>
      <c r="D92" s="63" t="s">
        <v>79</v>
      </c>
      <c r="E92" s="64" t="s">
        <v>12</v>
      </c>
      <c r="F92" s="65">
        <v>11</v>
      </c>
      <c r="G92" s="66"/>
      <c r="H92" s="67">
        <f t="shared" si="1"/>
        <v>0</v>
      </c>
      <c r="I92" s="53"/>
    </row>
    <row r="93" spans="1:9" ht="27" customHeight="1">
      <c r="A93" s="3"/>
      <c r="B93" s="43">
        <v>81</v>
      </c>
      <c r="C93" s="62"/>
      <c r="D93" s="63" t="s">
        <v>80</v>
      </c>
      <c r="E93" s="64" t="s">
        <v>12</v>
      </c>
      <c r="F93" s="65">
        <v>3</v>
      </c>
      <c r="G93" s="66"/>
      <c r="H93" s="67">
        <f t="shared" si="1"/>
        <v>0</v>
      </c>
      <c r="I93" s="53"/>
    </row>
    <row r="94" spans="1:9" ht="12.5" customHeight="1">
      <c r="A94" s="3"/>
      <c r="B94" s="43">
        <v>82</v>
      </c>
      <c r="C94" s="62"/>
      <c r="D94" s="63" t="s">
        <v>64</v>
      </c>
      <c r="E94" s="64" t="s">
        <v>63</v>
      </c>
      <c r="F94" s="65">
        <v>1</v>
      </c>
      <c r="G94" s="66"/>
      <c r="H94" s="67">
        <f t="shared" si="1"/>
        <v>0</v>
      </c>
      <c r="I94" s="53"/>
    </row>
    <row r="95" spans="1:9" ht="11.9" customHeight="1">
      <c r="A95" s="3"/>
      <c r="B95" s="43">
        <v>83</v>
      </c>
      <c r="C95" s="62"/>
      <c r="D95" s="63" t="s">
        <v>355</v>
      </c>
      <c r="E95" s="64" t="s">
        <v>12</v>
      </c>
      <c r="F95" s="65">
        <v>1</v>
      </c>
      <c r="G95" s="66"/>
      <c r="H95" s="67">
        <f t="shared" si="1"/>
        <v>0</v>
      </c>
      <c r="I95" s="53"/>
    </row>
    <row r="96" spans="1:9" ht="11.9" customHeight="1">
      <c r="A96" s="3"/>
      <c r="B96" s="43">
        <v>84</v>
      </c>
      <c r="C96" s="62"/>
      <c r="D96" s="63" t="s">
        <v>356</v>
      </c>
      <c r="E96" s="64" t="s">
        <v>12</v>
      </c>
      <c r="F96" s="65">
        <v>1</v>
      </c>
      <c r="G96" s="66"/>
      <c r="H96" s="67">
        <f t="shared" si="1"/>
        <v>0</v>
      </c>
      <c r="I96" s="53"/>
    </row>
    <row r="97" spans="1:9" ht="11.9" customHeight="1">
      <c r="A97" s="3"/>
      <c r="B97" s="43">
        <v>85</v>
      </c>
      <c r="C97" s="62"/>
      <c r="D97" s="63" t="s">
        <v>357</v>
      </c>
      <c r="E97" s="64" t="s">
        <v>12</v>
      </c>
      <c r="F97" s="65">
        <v>1</v>
      </c>
      <c r="G97" s="66"/>
      <c r="H97" s="67">
        <f t="shared" si="1"/>
        <v>0</v>
      </c>
      <c r="I97" s="53"/>
    </row>
    <row r="98" spans="1:9" ht="11.9" customHeight="1">
      <c r="A98" s="3"/>
      <c r="B98" s="43">
        <v>86</v>
      </c>
      <c r="C98" s="62"/>
      <c r="D98" s="63" t="s">
        <v>358</v>
      </c>
      <c r="E98" s="64" t="s">
        <v>12</v>
      </c>
      <c r="F98" s="65">
        <v>1</v>
      </c>
      <c r="G98" s="66"/>
      <c r="H98" s="67">
        <f t="shared" si="1"/>
        <v>0</v>
      </c>
      <c r="I98" s="53"/>
    </row>
    <row r="99" spans="1:9" ht="11.9" customHeight="1">
      <c r="A99" s="3"/>
      <c r="B99" s="43">
        <v>87</v>
      </c>
      <c r="C99" s="62"/>
      <c r="D99" s="63" t="s">
        <v>359</v>
      </c>
      <c r="E99" s="64" t="s">
        <v>12</v>
      </c>
      <c r="F99" s="65">
        <v>1</v>
      </c>
      <c r="G99" s="66"/>
      <c r="H99" s="67">
        <f t="shared" si="1"/>
        <v>0</v>
      </c>
      <c r="I99" s="53"/>
    </row>
    <row r="100" spans="1:9" ht="11.9" customHeight="1">
      <c r="A100" s="3"/>
      <c r="B100" s="43">
        <v>88</v>
      </c>
      <c r="C100" s="62"/>
      <c r="D100" s="63" t="s">
        <v>360</v>
      </c>
      <c r="E100" s="64" t="s">
        <v>12</v>
      </c>
      <c r="F100" s="65">
        <v>1</v>
      </c>
      <c r="G100" s="66"/>
      <c r="H100" s="67">
        <f t="shared" si="1"/>
        <v>0</v>
      </c>
      <c r="I100" s="53"/>
    </row>
    <row r="101" spans="1:9" ht="11.9" customHeight="1">
      <c r="A101" s="3"/>
      <c r="B101" s="43">
        <v>89</v>
      </c>
      <c r="C101" s="62"/>
      <c r="D101" s="63" t="s">
        <v>361</v>
      </c>
      <c r="E101" s="64" t="s">
        <v>12</v>
      </c>
      <c r="F101" s="65">
        <v>1</v>
      </c>
      <c r="G101" s="66"/>
      <c r="H101" s="67">
        <f t="shared" si="1"/>
        <v>0</v>
      </c>
      <c r="I101" s="53"/>
    </row>
    <row r="102" spans="1:9" ht="11.9" customHeight="1">
      <c r="A102" s="3"/>
      <c r="B102" s="43">
        <v>90</v>
      </c>
      <c r="C102" s="62"/>
      <c r="D102" s="63" t="s">
        <v>362</v>
      </c>
      <c r="E102" s="64" t="s">
        <v>12</v>
      </c>
      <c r="F102" s="65">
        <v>1</v>
      </c>
      <c r="G102" s="66"/>
      <c r="H102" s="67">
        <f t="shared" si="1"/>
        <v>0</v>
      </c>
      <c r="I102" s="53"/>
    </row>
    <row r="103" spans="1:9" ht="11.9" customHeight="1">
      <c r="A103" s="3"/>
      <c r="B103" s="43">
        <v>91</v>
      </c>
      <c r="C103" s="62"/>
      <c r="D103" s="63" t="s">
        <v>363</v>
      </c>
      <c r="E103" s="64" t="s">
        <v>12</v>
      </c>
      <c r="F103" s="65">
        <v>1</v>
      </c>
      <c r="G103" s="66"/>
      <c r="H103" s="67">
        <f t="shared" si="1"/>
        <v>0</v>
      </c>
      <c r="I103" s="53"/>
    </row>
    <row r="104" spans="1:9" ht="11.9" customHeight="1">
      <c r="A104" s="3"/>
      <c r="B104" s="43">
        <v>92</v>
      </c>
      <c r="C104" s="62"/>
      <c r="D104" s="63" t="s">
        <v>364</v>
      </c>
      <c r="E104" s="64" t="s">
        <v>12</v>
      </c>
      <c r="F104" s="65">
        <v>1</v>
      </c>
      <c r="G104" s="66"/>
      <c r="H104" s="67">
        <f t="shared" si="1"/>
        <v>0</v>
      </c>
      <c r="I104" s="53"/>
    </row>
    <row r="105" spans="1:9" ht="11.9" customHeight="1">
      <c r="A105" s="3"/>
      <c r="B105" s="43">
        <v>93</v>
      </c>
      <c r="C105" s="62"/>
      <c r="D105" s="63" t="s">
        <v>365</v>
      </c>
      <c r="E105" s="64" t="s">
        <v>12</v>
      </c>
      <c r="F105" s="65">
        <v>1</v>
      </c>
      <c r="G105" s="66"/>
      <c r="H105" s="67">
        <f t="shared" si="1"/>
        <v>0</v>
      </c>
      <c r="I105" s="53"/>
    </row>
    <row r="106" spans="1:9" ht="11.9" customHeight="1">
      <c r="A106" s="3"/>
      <c r="B106" s="43">
        <v>94</v>
      </c>
      <c r="C106" s="62"/>
      <c r="D106" s="63" t="s">
        <v>366</v>
      </c>
      <c r="E106" s="64" t="s">
        <v>12</v>
      </c>
      <c r="F106" s="65">
        <v>1</v>
      </c>
      <c r="G106" s="66"/>
      <c r="H106" s="67">
        <f t="shared" si="1"/>
        <v>0</v>
      </c>
      <c r="I106" s="53"/>
    </row>
    <row r="107" spans="1:9" ht="11.9" customHeight="1">
      <c r="A107" s="3"/>
      <c r="B107" s="43">
        <v>95</v>
      </c>
      <c r="C107" s="62"/>
      <c r="D107" s="63" t="s">
        <v>367</v>
      </c>
      <c r="E107" s="64" t="s">
        <v>12</v>
      </c>
      <c r="F107" s="65">
        <v>1</v>
      </c>
      <c r="G107" s="66"/>
      <c r="H107" s="67">
        <f t="shared" si="1"/>
        <v>0</v>
      </c>
      <c r="I107" s="53"/>
    </row>
    <row r="108" spans="1:9" ht="11.9" customHeight="1">
      <c r="A108" s="3"/>
      <c r="B108" s="43">
        <v>96</v>
      </c>
      <c r="C108" s="62"/>
      <c r="D108" s="63" t="s">
        <v>368</v>
      </c>
      <c r="E108" s="64" t="s">
        <v>12</v>
      </c>
      <c r="F108" s="65">
        <v>1</v>
      </c>
      <c r="G108" s="66"/>
      <c r="H108" s="67">
        <f t="shared" si="1"/>
        <v>0</v>
      </c>
      <c r="I108" s="53"/>
    </row>
    <row r="109" spans="1:9" ht="11.9" customHeight="1">
      <c r="A109" s="3"/>
      <c r="B109" s="43">
        <v>97</v>
      </c>
      <c r="C109" s="62"/>
      <c r="D109" s="95" t="s">
        <v>386</v>
      </c>
      <c r="E109" s="96" t="s">
        <v>12</v>
      </c>
      <c r="F109" s="97">
        <v>2</v>
      </c>
      <c r="G109" s="98"/>
      <c r="H109" s="67">
        <f t="shared" si="1"/>
        <v>0</v>
      </c>
      <c r="I109" s="53"/>
    </row>
    <row r="110" spans="1:9" ht="11.9" customHeight="1">
      <c r="A110" s="3"/>
      <c r="B110" s="43">
        <v>98</v>
      </c>
      <c r="C110" s="62"/>
      <c r="D110" s="63" t="s">
        <v>370</v>
      </c>
      <c r="E110" s="64" t="s">
        <v>12</v>
      </c>
      <c r="F110" s="65">
        <v>2</v>
      </c>
      <c r="G110" s="66"/>
      <c r="H110" s="67">
        <f t="shared" si="1"/>
        <v>0</v>
      </c>
      <c r="I110" s="53"/>
    </row>
    <row r="111" spans="1:9" ht="11.9" customHeight="1">
      <c r="A111" s="3"/>
      <c r="B111" s="43">
        <v>99</v>
      </c>
      <c r="C111" s="62"/>
      <c r="D111" s="95" t="s">
        <v>387</v>
      </c>
      <c r="E111" s="96" t="s">
        <v>12</v>
      </c>
      <c r="F111" s="97">
        <v>6</v>
      </c>
      <c r="G111" s="98"/>
      <c r="H111" s="67">
        <f t="shared" si="1"/>
        <v>0</v>
      </c>
      <c r="I111" s="53"/>
    </row>
    <row r="112" spans="1:9" ht="11.9" customHeight="1">
      <c r="A112" s="3"/>
      <c r="B112" s="43">
        <v>100</v>
      </c>
      <c r="C112" s="62"/>
      <c r="D112" s="95" t="s">
        <v>388</v>
      </c>
      <c r="E112" s="96" t="s">
        <v>12</v>
      </c>
      <c r="F112" s="97">
        <v>3</v>
      </c>
      <c r="G112" s="98"/>
      <c r="H112" s="67">
        <f t="shared" si="1"/>
        <v>0</v>
      </c>
      <c r="I112" s="53"/>
    </row>
    <row r="113" spans="1:9" ht="11.9" customHeight="1">
      <c r="A113" s="3"/>
      <c r="B113" s="43">
        <v>101</v>
      </c>
      <c r="C113" s="62"/>
      <c r="D113" s="63" t="s">
        <v>371</v>
      </c>
      <c r="E113" s="64" t="s">
        <v>12</v>
      </c>
      <c r="F113" s="65">
        <v>3</v>
      </c>
      <c r="G113" s="66"/>
      <c r="H113" s="67">
        <f t="shared" si="1"/>
        <v>0</v>
      </c>
      <c r="I113" s="53"/>
    </row>
    <row r="114" spans="1:9" ht="11.9" customHeight="1">
      <c r="A114" s="3"/>
      <c r="B114" s="43">
        <v>102</v>
      </c>
      <c r="C114" s="62"/>
      <c r="D114" s="63" t="s">
        <v>414</v>
      </c>
      <c r="E114" s="64" t="s">
        <v>12</v>
      </c>
      <c r="F114" s="65">
        <v>2</v>
      </c>
      <c r="G114" s="66"/>
      <c r="H114" s="67">
        <f t="shared" si="1"/>
        <v>0</v>
      </c>
      <c r="I114" s="53"/>
    </row>
    <row r="115" spans="1:9" ht="11.9" customHeight="1">
      <c r="A115" s="3"/>
      <c r="B115" s="43">
        <v>103</v>
      </c>
      <c r="C115" s="62"/>
      <c r="D115" s="63" t="s">
        <v>415</v>
      </c>
      <c r="E115" s="96" t="s">
        <v>12</v>
      </c>
      <c r="F115" s="97">
        <v>1</v>
      </c>
      <c r="G115" s="98"/>
      <c r="H115" s="67">
        <f t="shared" si="1"/>
        <v>0</v>
      </c>
      <c r="I115" s="53"/>
    </row>
    <row r="116" spans="1:9" ht="11.9" customHeight="1">
      <c r="A116" s="3"/>
      <c r="B116" s="43">
        <v>104</v>
      </c>
      <c r="C116" s="62"/>
      <c r="D116" s="63" t="s">
        <v>416</v>
      </c>
      <c r="E116" s="64" t="s">
        <v>12</v>
      </c>
      <c r="F116" s="65">
        <v>1</v>
      </c>
      <c r="G116" s="66"/>
      <c r="H116" s="67">
        <f t="shared" si="1"/>
        <v>0</v>
      </c>
      <c r="I116" s="53"/>
    </row>
    <row r="117" spans="1:9" ht="11.9" customHeight="1">
      <c r="A117" s="3"/>
      <c r="B117" s="43">
        <v>105</v>
      </c>
      <c r="C117" s="62"/>
      <c r="D117" s="95" t="s">
        <v>390</v>
      </c>
      <c r="E117" s="96" t="s">
        <v>12</v>
      </c>
      <c r="F117" s="97">
        <v>3</v>
      </c>
      <c r="G117" s="98"/>
      <c r="H117" s="67">
        <f t="shared" si="1"/>
        <v>0</v>
      </c>
      <c r="I117" s="53"/>
    </row>
    <row r="118" spans="1:9" ht="11.9" customHeight="1">
      <c r="A118" s="3"/>
      <c r="B118" s="43">
        <v>106</v>
      </c>
      <c r="C118" s="62"/>
      <c r="D118" s="95" t="s">
        <v>377</v>
      </c>
      <c r="E118" s="96" t="s">
        <v>12</v>
      </c>
      <c r="F118" s="97">
        <v>6</v>
      </c>
      <c r="G118" s="98"/>
      <c r="H118" s="67">
        <f t="shared" si="1"/>
        <v>0</v>
      </c>
      <c r="I118" s="53"/>
    </row>
    <row r="119" spans="1:9" ht="11.9" customHeight="1">
      <c r="A119" s="3"/>
      <c r="B119" s="43">
        <v>107</v>
      </c>
      <c r="C119" s="62"/>
      <c r="D119" s="95" t="s">
        <v>389</v>
      </c>
      <c r="E119" s="96" t="s">
        <v>12</v>
      </c>
      <c r="F119" s="97">
        <v>3</v>
      </c>
      <c r="G119" s="98"/>
      <c r="H119" s="67">
        <f t="shared" si="1"/>
        <v>0</v>
      </c>
      <c r="I119" s="53"/>
    </row>
    <row r="120" spans="1:9" ht="11.9" customHeight="1">
      <c r="A120" s="3"/>
      <c r="B120" s="43">
        <v>108</v>
      </c>
      <c r="C120" s="62"/>
      <c r="D120" s="95" t="s">
        <v>378</v>
      </c>
      <c r="E120" s="96" t="s">
        <v>12</v>
      </c>
      <c r="F120" s="97">
        <v>3</v>
      </c>
      <c r="G120" s="98"/>
      <c r="H120" s="67">
        <f t="shared" si="1"/>
        <v>0</v>
      </c>
      <c r="I120" s="53"/>
    </row>
    <row r="121" spans="1:9" ht="11.9" customHeight="1">
      <c r="A121" s="3"/>
      <c r="B121" s="43">
        <v>109</v>
      </c>
      <c r="C121" s="62"/>
      <c r="D121" s="95" t="s">
        <v>379</v>
      </c>
      <c r="E121" s="96" t="s">
        <v>12</v>
      </c>
      <c r="F121" s="97">
        <v>3</v>
      </c>
      <c r="G121" s="98"/>
      <c r="H121" s="67">
        <f t="shared" si="1"/>
        <v>0</v>
      </c>
      <c r="I121" s="53"/>
    </row>
    <row r="122" spans="1:9" ht="11.9" customHeight="1">
      <c r="A122" s="3"/>
      <c r="B122" s="43">
        <v>110</v>
      </c>
      <c r="C122" s="62"/>
      <c r="D122" s="95" t="s">
        <v>380</v>
      </c>
      <c r="E122" s="96" t="s">
        <v>12</v>
      </c>
      <c r="F122" s="97">
        <v>9</v>
      </c>
      <c r="G122" s="98"/>
      <c r="H122" s="67">
        <f t="shared" si="1"/>
        <v>0</v>
      </c>
      <c r="I122" s="53"/>
    </row>
    <row r="123" spans="1:9" ht="11.9" customHeight="1">
      <c r="A123" s="3"/>
      <c r="B123" s="43">
        <v>111</v>
      </c>
      <c r="C123" s="62"/>
      <c r="D123" s="95" t="s">
        <v>381</v>
      </c>
      <c r="E123" s="96" t="s">
        <v>63</v>
      </c>
      <c r="F123" s="97">
        <v>4</v>
      </c>
      <c r="G123" s="98"/>
      <c r="H123" s="67">
        <f t="shared" si="1"/>
        <v>0</v>
      </c>
      <c r="I123" s="53"/>
    </row>
    <row r="124" spans="1:9" ht="11.9" customHeight="1">
      <c r="A124" s="3"/>
      <c r="B124" s="43">
        <v>112</v>
      </c>
      <c r="C124" s="62"/>
      <c r="D124" s="95" t="s">
        <v>382</v>
      </c>
      <c r="E124" s="96" t="s">
        <v>12</v>
      </c>
      <c r="F124" s="97">
        <v>30</v>
      </c>
      <c r="G124" s="98"/>
      <c r="H124" s="67">
        <f t="shared" si="1"/>
        <v>0</v>
      </c>
      <c r="I124" s="53"/>
    </row>
    <row r="125" spans="1:9" ht="11.9" customHeight="1">
      <c r="A125" s="3"/>
      <c r="B125" s="43">
        <v>113</v>
      </c>
      <c r="C125" s="62"/>
      <c r="D125" s="95" t="s">
        <v>383</v>
      </c>
      <c r="E125" s="96" t="s">
        <v>22</v>
      </c>
      <c r="F125" s="97">
        <v>50</v>
      </c>
      <c r="G125" s="98"/>
      <c r="H125" s="67">
        <f t="shared" si="1"/>
        <v>0</v>
      </c>
      <c r="I125" s="53"/>
    </row>
    <row r="126" spans="1:9" ht="11.9" customHeight="1">
      <c r="A126" s="3"/>
      <c r="B126" s="43">
        <v>114</v>
      </c>
      <c r="C126" s="62"/>
      <c r="D126" s="63" t="s">
        <v>369</v>
      </c>
      <c r="E126" s="64" t="s">
        <v>22</v>
      </c>
      <c r="F126" s="65">
        <v>25</v>
      </c>
      <c r="G126" s="66"/>
      <c r="H126" s="67">
        <f t="shared" si="1"/>
        <v>0</v>
      </c>
      <c r="I126" s="53"/>
    </row>
    <row r="127" spans="1:9" ht="11.9" customHeight="1">
      <c r="A127" s="3"/>
      <c r="B127" s="43">
        <v>115</v>
      </c>
      <c r="C127" s="62"/>
      <c r="D127" s="95" t="s">
        <v>384</v>
      </c>
      <c r="E127" s="96" t="s">
        <v>22</v>
      </c>
      <c r="F127" s="97">
        <v>80</v>
      </c>
      <c r="G127" s="98"/>
      <c r="H127" s="67">
        <f t="shared" si="1"/>
        <v>0</v>
      </c>
      <c r="I127" s="53"/>
    </row>
    <row r="128" spans="1:9" ht="11.9" customHeight="1">
      <c r="A128" s="3"/>
      <c r="B128" s="43">
        <v>116</v>
      </c>
      <c r="C128" s="62"/>
      <c r="D128" s="95" t="s">
        <v>385</v>
      </c>
      <c r="E128" s="96" t="s">
        <v>22</v>
      </c>
      <c r="F128" s="97">
        <v>30</v>
      </c>
      <c r="G128" s="98"/>
      <c r="H128" s="67">
        <f t="shared" si="1"/>
        <v>0</v>
      </c>
      <c r="I128" s="53"/>
    </row>
    <row r="129" spans="1:9" ht="11.9" customHeight="1">
      <c r="A129" s="3"/>
      <c r="B129" s="43">
        <v>117</v>
      </c>
      <c r="C129" s="62"/>
      <c r="D129" s="95" t="s">
        <v>147</v>
      </c>
      <c r="E129" s="96" t="s">
        <v>22</v>
      </c>
      <c r="F129" s="97">
        <v>110</v>
      </c>
      <c r="G129" s="98"/>
      <c r="H129" s="67">
        <f t="shared" si="1"/>
        <v>0</v>
      </c>
      <c r="I129" s="53"/>
    </row>
    <row r="130" spans="1:9" ht="11.9" customHeight="1">
      <c r="A130" s="3"/>
      <c r="B130" s="43">
        <v>118</v>
      </c>
      <c r="C130" s="62"/>
      <c r="D130" s="63" t="s">
        <v>146</v>
      </c>
      <c r="E130" s="64" t="s">
        <v>22</v>
      </c>
      <c r="F130" s="65">
        <v>2425</v>
      </c>
      <c r="G130" s="66"/>
      <c r="H130" s="67">
        <f t="shared" si="1"/>
        <v>0</v>
      </c>
      <c r="I130" s="53"/>
    </row>
    <row r="131" spans="1:9" ht="11.9" customHeight="1">
      <c r="A131" s="3"/>
      <c r="B131" s="43">
        <v>119</v>
      </c>
      <c r="C131" s="62"/>
      <c r="D131" s="63" t="s">
        <v>392</v>
      </c>
      <c r="E131" s="64" t="s">
        <v>22</v>
      </c>
      <c r="F131" s="65">
        <v>4875</v>
      </c>
      <c r="G131" s="66"/>
      <c r="H131" s="67">
        <f t="shared" si="1"/>
        <v>0</v>
      </c>
      <c r="I131" s="53"/>
    </row>
    <row r="132" spans="1:9" ht="11.9" customHeight="1">
      <c r="A132" s="3"/>
      <c r="B132" s="43">
        <v>120</v>
      </c>
      <c r="C132" s="62"/>
      <c r="D132" s="63" t="s">
        <v>393</v>
      </c>
      <c r="E132" s="64" t="s">
        <v>22</v>
      </c>
      <c r="F132" s="65">
        <v>1890</v>
      </c>
      <c r="G132" s="66"/>
      <c r="H132" s="67">
        <f t="shared" si="1"/>
        <v>0</v>
      </c>
      <c r="I132" s="53"/>
    </row>
    <row r="133" spans="1:9" ht="11.9" customHeight="1">
      <c r="A133" s="3"/>
      <c r="B133" s="43">
        <v>121</v>
      </c>
      <c r="C133" s="62"/>
      <c r="D133" s="63" t="s">
        <v>394</v>
      </c>
      <c r="E133" s="64" t="s">
        <v>22</v>
      </c>
      <c r="F133" s="65">
        <v>380</v>
      </c>
      <c r="G133" s="66"/>
      <c r="H133" s="67">
        <f t="shared" si="1"/>
        <v>0</v>
      </c>
      <c r="I133" s="53"/>
    </row>
    <row r="134" spans="1:9" ht="11.9" customHeight="1">
      <c r="A134" s="3"/>
      <c r="B134" s="43">
        <v>122</v>
      </c>
      <c r="C134" s="62"/>
      <c r="D134" s="63" t="s">
        <v>395</v>
      </c>
      <c r="E134" s="64" t="s">
        <v>22</v>
      </c>
      <c r="F134" s="65">
        <v>315</v>
      </c>
      <c r="G134" s="66"/>
      <c r="H134" s="67">
        <f t="shared" si="1"/>
        <v>0</v>
      </c>
      <c r="I134" s="53"/>
    </row>
    <row r="135" spans="1:9" ht="11.9" customHeight="1">
      <c r="A135" s="3"/>
      <c r="B135" s="43">
        <v>123</v>
      </c>
      <c r="C135" s="62"/>
      <c r="D135" s="63" t="s">
        <v>396</v>
      </c>
      <c r="E135" s="64" t="s">
        <v>22</v>
      </c>
      <c r="F135" s="65">
        <v>175</v>
      </c>
      <c r="G135" s="66"/>
      <c r="H135" s="67">
        <f t="shared" si="1"/>
        <v>0</v>
      </c>
      <c r="I135" s="53"/>
    </row>
    <row r="136" spans="1:9" ht="11.9" customHeight="1">
      <c r="A136" s="3"/>
      <c r="B136" s="43">
        <v>124</v>
      </c>
      <c r="C136" s="62"/>
      <c r="D136" s="63" t="s">
        <v>372</v>
      </c>
      <c r="E136" s="64" t="s">
        <v>22</v>
      </c>
      <c r="F136" s="65">
        <v>875</v>
      </c>
      <c r="G136" s="66"/>
      <c r="H136" s="67">
        <f t="shared" si="1"/>
        <v>0</v>
      </c>
      <c r="I136" s="53"/>
    </row>
    <row r="137" spans="1:9" ht="11.9" customHeight="1">
      <c r="A137" s="3"/>
      <c r="B137" s="43">
        <v>125</v>
      </c>
      <c r="C137" s="62"/>
      <c r="D137" s="63" t="s">
        <v>411</v>
      </c>
      <c r="E137" s="64" t="s">
        <v>22</v>
      </c>
      <c r="F137" s="65">
        <v>115</v>
      </c>
      <c r="G137" s="66"/>
      <c r="H137" s="67">
        <f t="shared" si="1"/>
        <v>0</v>
      </c>
      <c r="I137" s="53"/>
    </row>
    <row r="138" spans="1:9" ht="11.9" customHeight="1">
      <c r="A138" s="3"/>
      <c r="B138" s="43">
        <v>126</v>
      </c>
      <c r="C138" s="62"/>
      <c r="D138" s="63" t="s">
        <v>412</v>
      </c>
      <c r="E138" s="64" t="s">
        <v>22</v>
      </c>
      <c r="F138" s="65">
        <v>230</v>
      </c>
      <c r="G138" s="66"/>
      <c r="H138" s="67">
        <f t="shared" si="1"/>
        <v>0</v>
      </c>
      <c r="I138" s="53"/>
    </row>
    <row r="139" spans="1:9" ht="11.9" customHeight="1">
      <c r="A139" s="3"/>
      <c r="B139" s="43">
        <v>127</v>
      </c>
      <c r="C139" s="62"/>
      <c r="D139" s="63" t="s">
        <v>413</v>
      </c>
      <c r="E139" s="64" t="s">
        <v>22</v>
      </c>
      <c r="F139" s="65">
        <v>676</v>
      </c>
      <c r="G139" s="66"/>
      <c r="H139" s="67">
        <f t="shared" si="1"/>
        <v>0</v>
      </c>
      <c r="I139" s="53"/>
    </row>
    <row r="140" spans="1:9" ht="11.9" customHeight="1">
      <c r="A140" s="3"/>
      <c r="B140" s="43">
        <v>128</v>
      </c>
      <c r="C140" s="62"/>
      <c r="D140" s="63" t="s">
        <v>150</v>
      </c>
      <c r="E140" s="64" t="s">
        <v>22</v>
      </c>
      <c r="F140" s="65">
        <v>1131</v>
      </c>
      <c r="G140" s="66"/>
      <c r="H140" s="67">
        <f t="shared" si="1"/>
        <v>0</v>
      </c>
      <c r="I140" s="53"/>
    </row>
    <row r="141" spans="1:9" ht="11.9" customHeight="1">
      <c r="A141" s="3"/>
      <c r="B141" s="43">
        <v>129</v>
      </c>
      <c r="C141" s="62"/>
      <c r="D141" s="63" t="s">
        <v>151</v>
      </c>
      <c r="E141" s="64" t="s">
        <v>22</v>
      </c>
      <c r="F141" s="65">
        <v>3441</v>
      </c>
      <c r="G141" s="66"/>
      <c r="H141" s="67">
        <f t="shared" si="1"/>
        <v>0</v>
      </c>
      <c r="I141" s="53"/>
    </row>
    <row r="142" spans="1:9" ht="11.9" customHeight="1">
      <c r="A142" s="3"/>
      <c r="B142" s="43">
        <v>130</v>
      </c>
      <c r="C142" s="62"/>
      <c r="D142" s="63" t="s">
        <v>397</v>
      </c>
      <c r="E142" s="64" t="s">
        <v>22</v>
      </c>
      <c r="F142" s="65">
        <v>40</v>
      </c>
      <c r="G142" s="66"/>
      <c r="H142" s="67">
        <f t="shared" si="1"/>
        <v>0</v>
      </c>
      <c r="I142" s="53"/>
    </row>
    <row r="143" spans="1:9" ht="11.9" customHeight="1">
      <c r="A143" s="3"/>
      <c r="B143" s="43">
        <v>131</v>
      </c>
      <c r="C143" s="62"/>
      <c r="D143" s="63" t="s">
        <v>398</v>
      </c>
      <c r="E143" s="64" t="s">
        <v>22</v>
      </c>
      <c r="F143" s="65">
        <v>260</v>
      </c>
      <c r="G143" s="66"/>
      <c r="H143" s="67">
        <f t="shared" si="1"/>
        <v>0</v>
      </c>
      <c r="I143" s="53"/>
    </row>
    <row r="144" spans="1:9" ht="11.9" customHeight="1">
      <c r="A144" s="3"/>
      <c r="B144" s="43">
        <v>132</v>
      </c>
      <c r="C144" s="62"/>
      <c r="D144" s="63" t="s">
        <v>399</v>
      </c>
      <c r="E144" s="64" t="s">
        <v>22</v>
      </c>
      <c r="F144" s="65">
        <v>25</v>
      </c>
      <c r="G144" s="66"/>
      <c r="H144" s="67">
        <f t="shared" si="1"/>
        <v>0</v>
      </c>
      <c r="I144" s="53"/>
    </row>
    <row r="145" spans="1:9" ht="11.9" customHeight="1">
      <c r="A145" s="3"/>
      <c r="B145" s="43">
        <v>133</v>
      </c>
      <c r="C145" s="62"/>
      <c r="D145" s="63" t="s">
        <v>153</v>
      </c>
      <c r="E145" s="64" t="s">
        <v>22</v>
      </c>
      <c r="F145" s="65">
        <v>80</v>
      </c>
      <c r="G145" s="66"/>
      <c r="H145" s="67">
        <f t="shared" si="1"/>
        <v>0</v>
      </c>
      <c r="I145" s="53"/>
    </row>
    <row r="146" spans="1:9" ht="11.9" customHeight="1">
      <c r="A146" s="3"/>
      <c r="B146" s="43">
        <v>134</v>
      </c>
      <c r="C146" s="62"/>
      <c r="D146" s="63" t="s">
        <v>400</v>
      </c>
      <c r="E146" s="64" t="s">
        <v>22</v>
      </c>
      <c r="F146" s="65">
        <v>110</v>
      </c>
      <c r="G146" s="66"/>
      <c r="H146" s="67">
        <f t="shared" si="1"/>
        <v>0</v>
      </c>
      <c r="I146" s="53"/>
    </row>
    <row r="147" spans="1:9" ht="11.5" customHeight="1">
      <c r="A147" s="3"/>
      <c r="B147" s="43">
        <v>135</v>
      </c>
      <c r="C147" s="62"/>
      <c r="D147" s="63" t="s">
        <v>154</v>
      </c>
      <c r="E147" s="64" t="s">
        <v>22</v>
      </c>
      <c r="F147" s="65">
        <v>330</v>
      </c>
      <c r="G147" s="66"/>
      <c r="H147" s="67">
        <f t="shared" si="1"/>
        <v>0</v>
      </c>
      <c r="I147" s="53"/>
    </row>
    <row r="148" spans="1:9" ht="11.5" customHeight="1">
      <c r="A148" s="3"/>
      <c r="B148" s="43">
        <v>136</v>
      </c>
      <c r="C148" s="62"/>
      <c r="D148" s="63" t="s">
        <v>401</v>
      </c>
      <c r="E148" s="64" t="s">
        <v>22</v>
      </c>
      <c r="F148" s="65">
        <v>640</v>
      </c>
      <c r="G148" s="66"/>
      <c r="H148" s="67">
        <f t="shared" si="1"/>
        <v>0</v>
      </c>
      <c r="I148" s="53"/>
    </row>
    <row r="149" spans="1:9" ht="11.5" customHeight="1">
      <c r="A149" s="3"/>
      <c r="B149" s="43">
        <v>137</v>
      </c>
      <c r="C149" s="62"/>
      <c r="D149" s="63" t="s">
        <v>402</v>
      </c>
      <c r="E149" s="64" t="s">
        <v>22</v>
      </c>
      <c r="F149" s="65">
        <v>330</v>
      </c>
      <c r="G149" s="66"/>
      <c r="H149" s="67">
        <f t="shared" si="1"/>
        <v>0</v>
      </c>
      <c r="I149" s="53"/>
    </row>
    <row r="150" spans="1:9" ht="11.5" customHeight="1">
      <c r="A150" s="3"/>
      <c r="B150" s="43">
        <v>138</v>
      </c>
      <c r="C150" s="62"/>
      <c r="D150" s="63" t="s">
        <v>403</v>
      </c>
      <c r="E150" s="64" t="s">
        <v>22</v>
      </c>
      <c r="F150" s="65">
        <v>1210</v>
      </c>
      <c r="G150" s="66"/>
      <c r="H150" s="67">
        <f t="shared" si="1"/>
        <v>0</v>
      </c>
      <c r="I150" s="53"/>
    </row>
    <row r="151" spans="1:9" ht="11.5" customHeight="1">
      <c r="A151" s="3"/>
      <c r="B151" s="43">
        <v>139</v>
      </c>
      <c r="C151" s="62"/>
      <c r="D151" s="63" t="s">
        <v>404</v>
      </c>
      <c r="E151" s="64" t="s">
        <v>22</v>
      </c>
      <c r="F151" s="65">
        <v>330</v>
      </c>
      <c r="G151" s="66"/>
      <c r="H151" s="67">
        <f t="shared" si="1"/>
        <v>0</v>
      </c>
      <c r="I151" s="53"/>
    </row>
    <row r="152" spans="1:9" ht="11.5" customHeight="1">
      <c r="A152" s="3"/>
      <c r="B152" s="43">
        <v>140</v>
      </c>
      <c r="C152" s="62"/>
      <c r="D152" s="63" t="s">
        <v>543</v>
      </c>
      <c r="E152" s="64" t="s">
        <v>22</v>
      </c>
      <c r="F152" s="65">
        <v>10</v>
      </c>
      <c r="G152" s="66"/>
      <c r="H152" s="67">
        <f t="shared" si="1"/>
        <v>0</v>
      </c>
      <c r="I152" s="53"/>
    </row>
    <row r="153" spans="1:9" ht="11.5" customHeight="1">
      <c r="A153" s="3"/>
      <c r="B153" s="43">
        <v>141</v>
      </c>
      <c r="C153" s="62"/>
      <c r="D153" s="63" t="s">
        <v>544</v>
      </c>
      <c r="E153" s="64" t="s">
        <v>22</v>
      </c>
      <c r="F153" s="65">
        <v>80</v>
      </c>
      <c r="G153" s="66"/>
      <c r="H153" s="67">
        <f t="shared" si="1"/>
        <v>0</v>
      </c>
      <c r="I153" s="53"/>
    </row>
    <row r="154" spans="1:9" ht="11.5" customHeight="1">
      <c r="A154" s="3"/>
      <c r="B154" s="43">
        <v>142</v>
      </c>
      <c r="C154" s="62"/>
      <c r="D154" s="63" t="s">
        <v>405</v>
      </c>
      <c r="E154" s="64" t="s">
        <v>22</v>
      </c>
      <c r="F154" s="65">
        <v>470</v>
      </c>
      <c r="G154" s="66"/>
      <c r="H154" s="67">
        <f t="shared" si="1"/>
        <v>0</v>
      </c>
      <c r="I154" s="53"/>
    </row>
    <row r="155" spans="1:9" ht="11.9" customHeight="1">
      <c r="A155" s="3"/>
      <c r="B155" s="43">
        <v>143</v>
      </c>
      <c r="C155" s="62"/>
      <c r="D155" s="63" t="s">
        <v>406</v>
      </c>
      <c r="E155" s="64" t="s">
        <v>22</v>
      </c>
      <c r="F155" s="65">
        <v>460</v>
      </c>
      <c r="G155" s="66"/>
      <c r="H155" s="67">
        <f t="shared" si="1"/>
        <v>0</v>
      </c>
      <c r="I155" s="53"/>
    </row>
    <row r="156" spans="1:9" ht="11.9" customHeight="1">
      <c r="A156" s="3"/>
      <c r="B156" s="43">
        <v>144</v>
      </c>
      <c r="C156" s="62"/>
      <c r="D156" s="63" t="s">
        <v>407</v>
      </c>
      <c r="E156" s="64" t="s">
        <v>22</v>
      </c>
      <c r="F156" s="65">
        <v>890</v>
      </c>
      <c r="G156" s="66"/>
      <c r="H156" s="67">
        <f t="shared" si="1"/>
        <v>0</v>
      </c>
      <c r="I156" s="53"/>
    </row>
    <row r="157" spans="1:9" ht="11.9" customHeight="1">
      <c r="A157" s="3"/>
      <c r="B157" s="43">
        <v>145</v>
      </c>
      <c r="C157" s="62"/>
      <c r="D157" s="63" t="s">
        <v>155</v>
      </c>
      <c r="E157" s="64" t="s">
        <v>22</v>
      </c>
      <c r="F157" s="65">
        <v>8955</v>
      </c>
      <c r="G157" s="66"/>
      <c r="H157" s="67">
        <f t="shared" si="1"/>
        <v>0</v>
      </c>
      <c r="I157" s="53"/>
    </row>
    <row r="158" spans="1:9" ht="11.9" customHeight="1">
      <c r="A158" s="3"/>
      <c r="B158" s="43">
        <v>146</v>
      </c>
      <c r="C158" s="62"/>
      <c r="D158" s="63" t="s">
        <v>547</v>
      </c>
      <c r="E158" s="64" t="s">
        <v>22</v>
      </c>
      <c r="F158" s="65">
        <v>100</v>
      </c>
      <c r="G158" s="66"/>
      <c r="H158" s="67">
        <f t="shared" si="1"/>
        <v>0</v>
      </c>
      <c r="I158" s="53"/>
    </row>
    <row r="159" spans="1:9" ht="11.9" customHeight="1">
      <c r="A159" s="3"/>
      <c r="B159" s="43">
        <v>147</v>
      </c>
      <c r="C159" s="62"/>
      <c r="D159" s="63" t="s">
        <v>408</v>
      </c>
      <c r="E159" s="64" t="s">
        <v>12</v>
      </c>
      <c r="F159" s="65">
        <v>546</v>
      </c>
      <c r="G159" s="66"/>
      <c r="H159" s="67">
        <f t="shared" si="1"/>
        <v>0</v>
      </c>
      <c r="I159" s="53"/>
    </row>
    <row r="160" spans="1:9" ht="11.9" customHeight="1">
      <c r="A160" s="3"/>
      <c r="B160" s="43">
        <v>148</v>
      </c>
      <c r="C160" s="62"/>
      <c r="D160" s="63" t="s">
        <v>409</v>
      </c>
      <c r="E160" s="64" t="s">
        <v>12</v>
      </c>
      <c r="F160" s="65">
        <v>2787</v>
      </c>
      <c r="G160" s="66"/>
      <c r="H160" s="67">
        <f t="shared" si="1"/>
        <v>0</v>
      </c>
      <c r="I160" s="53"/>
    </row>
    <row r="161" spans="1:9" ht="11.9" customHeight="1">
      <c r="A161" s="3"/>
      <c r="B161" s="43">
        <v>149</v>
      </c>
      <c r="C161" s="62"/>
      <c r="D161" s="91" t="s">
        <v>373</v>
      </c>
      <c r="E161" s="92" t="s">
        <v>374</v>
      </c>
      <c r="F161" s="93">
        <v>1</v>
      </c>
      <c r="G161" s="94"/>
      <c r="H161" s="67">
        <f t="shared" si="1"/>
        <v>0</v>
      </c>
      <c r="I161" s="53"/>
    </row>
    <row r="162" spans="1:9" ht="11.9" customHeight="1">
      <c r="A162" s="3"/>
      <c r="B162" s="43">
        <v>150</v>
      </c>
      <c r="C162" s="62"/>
      <c r="D162" s="63" t="s">
        <v>81</v>
      </c>
      <c r="E162" s="64" t="s">
        <v>63</v>
      </c>
      <c r="F162" s="65">
        <v>1</v>
      </c>
      <c r="G162" s="66"/>
      <c r="H162" s="67">
        <f t="shared" si="1"/>
        <v>0</v>
      </c>
      <c r="I162" s="53"/>
    </row>
    <row r="163" spans="1:9" ht="29.5" customHeight="1">
      <c r="A163" s="3"/>
      <c r="B163" s="43">
        <v>151</v>
      </c>
      <c r="C163" s="62"/>
      <c r="D163" s="70" t="s">
        <v>410</v>
      </c>
      <c r="E163" s="64" t="s">
        <v>63</v>
      </c>
      <c r="F163" s="65">
        <v>1</v>
      </c>
      <c r="G163" s="66"/>
      <c r="H163" s="67">
        <f t="shared" si="1"/>
        <v>0</v>
      </c>
      <c r="I163" s="53"/>
    </row>
    <row r="164" spans="1:9" ht="15" customHeight="1">
      <c r="A164" s="26"/>
      <c r="B164" s="43"/>
      <c r="C164" s="44"/>
      <c r="D164" s="45" t="s">
        <v>24</v>
      </c>
      <c r="E164" s="59"/>
      <c r="F164" s="59"/>
      <c r="G164" s="60"/>
      <c r="H164" s="61"/>
      <c r="I164" s="26"/>
    </row>
    <row r="165" spans="1:9" ht="26" customHeight="1">
      <c r="A165" s="3"/>
      <c r="B165" s="43">
        <v>152</v>
      </c>
      <c r="C165" s="62"/>
      <c r="D165" s="63" t="s">
        <v>56</v>
      </c>
      <c r="E165" s="64" t="s">
        <v>63</v>
      </c>
      <c r="F165" s="65">
        <v>1</v>
      </c>
      <c r="G165" s="66"/>
      <c r="H165" s="67">
        <f t="shared" ref="H165:H167" si="2">ROUND(G165*F165,2)</f>
        <v>0</v>
      </c>
      <c r="I165" s="3"/>
    </row>
    <row r="166" spans="1:9" ht="11.9" customHeight="1">
      <c r="A166" s="3"/>
      <c r="B166" s="43">
        <v>153</v>
      </c>
      <c r="C166" s="62"/>
      <c r="D166" s="70" t="s">
        <v>26</v>
      </c>
      <c r="E166" s="64" t="s">
        <v>63</v>
      </c>
      <c r="F166" s="65">
        <v>1</v>
      </c>
      <c r="G166" s="66"/>
      <c r="H166" s="67">
        <f t="shared" si="2"/>
        <v>0</v>
      </c>
      <c r="I166" s="3"/>
    </row>
    <row r="167" spans="1:9" ht="11.9" customHeight="1">
      <c r="A167" s="3"/>
      <c r="B167" s="43">
        <v>154</v>
      </c>
      <c r="C167" s="62"/>
      <c r="D167" s="70" t="s">
        <v>30</v>
      </c>
      <c r="E167" s="64" t="s">
        <v>12</v>
      </c>
      <c r="F167" s="65">
        <v>1</v>
      </c>
      <c r="G167" s="66"/>
      <c r="H167" s="67">
        <f t="shared" si="2"/>
        <v>0</v>
      </c>
      <c r="I167" s="3"/>
    </row>
    <row r="168" spans="1:9" ht="11.9" customHeight="1">
      <c r="G168" s="2"/>
    </row>
  </sheetData>
  <mergeCells count="3">
    <mergeCell ref="G7:H7"/>
    <mergeCell ref="B8:F8"/>
    <mergeCell ref="G8:H8"/>
  </mergeCells>
  <phoneticPr fontId="17" type="noConversion"/>
  <pageMargins left="0.51181102362204722" right="0.19685039370078741" top="0.11811023622047245" bottom="0.55118110236220474" header="0.51181102362204722" footer="0.31496062992125984"/>
  <pageSetup paperSize="9" scale="70" fitToHeight="2" orientation="portrait" useFirstPageNumber="1" horizontalDpi="300" verticalDpi="300" r:id="rId1"/>
  <ignoredErrors>
    <ignoredError sqref="C12:C71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58"/>
  <sheetViews>
    <sheetView zoomScale="85" zoomScaleNormal="85" workbookViewId="0">
      <selection activeCell="J8" sqref="J8"/>
    </sheetView>
  </sheetViews>
  <sheetFormatPr defaultColWidth="11.81640625" defaultRowHeight="13"/>
  <cols>
    <col min="1" max="1" width="1.81640625" customWidth="1"/>
    <col min="2" max="2" width="3.7265625" style="1" customWidth="1"/>
    <col min="3" max="3" width="13" style="1" customWidth="1"/>
    <col min="4" max="4" width="64.08984375" style="1" customWidth="1"/>
    <col min="5" max="5" width="5.54296875" style="1" customWidth="1"/>
    <col min="6" max="6" width="7.6328125" style="1" customWidth="1"/>
    <col min="7" max="7" width="11.453125" style="1" customWidth="1"/>
    <col min="8" max="8" width="13.453125" style="1" customWidth="1"/>
  </cols>
  <sheetData>
    <row r="1" spans="1:9" ht="12.75" customHeight="1">
      <c r="G1" s="2"/>
    </row>
    <row r="2" spans="1:9" ht="12.75" customHeight="1">
      <c r="A2" s="73"/>
      <c r="B2" s="4"/>
      <c r="C2" s="4"/>
      <c r="D2" s="4"/>
      <c r="E2" s="4"/>
      <c r="F2" s="4"/>
      <c r="G2" s="5"/>
      <c r="H2" s="4"/>
      <c r="I2" s="6"/>
    </row>
    <row r="3" spans="1:9" ht="20.9" customHeight="1">
      <c r="A3" s="73"/>
      <c r="B3" s="8" t="s">
        <v>0</v>
      </c>
      <c r="C3" s="9"/>
      <c r="D3" s="10"/>
      <c r="E3" s="9"/>
      <c r="F3" s="9"/>
      <c r="G3" s="11"/>
      <c r="H3" s="9"/>
      <c r="I3" s="6"/>
    </row>
    <row r="4" spans="1:9" ht="12.75" customHeight="1">
      <c r="A4" s="73"/>
      <c r="B4" s="13" t="s">
        <v>2</v>
      </c>
      <c r="C4" s="9"/>
      <c r="D4" s="14" t="str">
        <f>Rekapitulace!D5</f>
        <v>ALFAGEN, ETAPA IX – NN</v>
      </c>
      <c r="E4" s="9"/>
      <c r="F4" s="9"/>
      <c r="G4" s="15"/>
      <c r="H4" s="9"/>
      <c r="I4" s="6"/>
    </row>
    <row r="5" spans="1:9" ht="12.75" customHeight="1">
      <c r="A5" s="73"/>
      <c r="B5" s="13" t="s">
        <v>82</v>
      </c>
      <c r="C5" s="9"/>
      <c r="D5" s="14" t="s">
        <v>31</v>
      </c>
      <c r="E5" s="9"/>
      <c r="F5" s="9"/>
      <c r="G5" s="15"/>
      <c r="H5" s="9"/>
      <c r="I5" s="6"/>
    </row>
    <row r="6" spans="1:9" ht="12.75" customHeight="1">
      <c r="A6" s="73"/>
      <c r="B6" s="16"/>
      <c r="C6" s="9"/>
      <c r="D6" s="16"/>
      <c r="E6" s="9"/>
      <c r="F6" s="9"/>
      <c r="G6" s="17"/>
      <c r="H6" s="18"/>
      <c r="I6" s="6"/>
    </row>
    <row r="7" spans="1:9" ht="12.75" customHeight="1">
      <c r="A7" s="73"/>
      <c r="B7" s="16"/>
      <c r="C7" s="9"/>
      <c r="D7" s="16"/>
      <c r="E7" s="9"/>
      <c r="F7" s="9"/>
      <c r="G7" s="102" t="s">
        <v>6</v>
      </c>
      <c r="H7" s="102"/>
      <c r="I7" s="6"/>
    </row>
    <row r="8" spans="1:9" ht="12.75" customHeight="1">
      <c r="A8" s="73"/>
      <c r="B8" s="111" t="s">
        <v>17</v>
      </c>
      <c r="C8" s="111"/>
      <c r="D8" s="111"/>
      <c r="E8" s="111"/>
      <c r="F8" s="111"/>
      <c r="G8" s="112">
        <f>SUM(H12:H57)</f>
        <v>0</v>
      </c>
      <c r="H8" s="112"/>
      <c r="I8" s="6"/>
    </row>
    <row r="9" spans="1:9" ht="12.75" customHeight="1">
      <c r="A9" s="73"/>
      <c r="B9" s="82"/>
      <c r="C9" s="83"/>
      <c r="D9" s="82"/>
      <c r="E9" s="82"/>
      <c r="F9" s="82"/>
      <c r="G9" s="84"/>
      <c r="H9" s="82"/>
      <c r="I9" s="6"/>
    </row>
    <row r="10" spans="1:9" ht="12.75" customHeight="1">
      <c r="A10" s="21"/>
      <c r="B10" s="87" t="s">
        <v>8</v>
      </c>
      <c r="C10" s="87" t="s">
        <v>84</v>
      </c>
      <c r="D10" s="87" t="s">
        <v>9</v>
      </c>
      <c r="E10" s="87" t="s">
        <v>18</v>
      </c>
      <c r="F10" s="87" t="s">
        <v>19</v>
      </c>
      <c r="G10" s="88" t="s">
        <v>20</v>
      </c>
      <c r="H10" s="87" t="s">
        <v>6</v>
      </c>
      <c r="I10" s="52"/>
    </row>
    <row r="11" spans="1:9" ht="14.15" customHeight="1">
      <c r="A11" s="26"/>
      <c r="B11" s="59"/>
      <c r="C11" s="44"/>
      <c r="D11" s="45" t="s">
        <v>21</v>
      </c>
      <c r="E11" s="59"/>
      <c r="F11" s="59"/>
      <c r="G11" s="60"/>
      <c r="H11" s="61"/>
      <c r="I11" s="26"/>
    </row>
    <row r="12" spans="1:9" ht="12.5">
      <c r="A12" s="3"/>
      <c r="B12" s="43">
        <v>1</v>
      </c>
      <c r="C12" s="62" t="s">
        <v>288</v>
      </c>
      <c r="D12" s="70" t="s">
        <v>289</v>
      </c>
      <c r="E12" s="64" t="s">
        <v>22</v>
      </c>
      <c r="F12" s="65">
        <v>250</v>
      </c>
      <c r="G12" s="66"/>
      <c r="H12" s="67">
        <f t="shared" ref="H12:H27" si="0">ROUND(G12*F12,2)</f>
        <v>0</v>
      </c>
      <c r="I12" s="3"/>
    </row>
    <row r="13" spans="1:9" ht="12.5">
      <c r="A13" s="3"/>
      <c r="B13" s="43">
        <v>2</v>
      </c>
      <c r="C13" s="62" t="s">
        <v>290</v>
      </c>
      <c r="D13" s="70" t="s">
        <v>291</v>
      </c>
      <c r="E13" s="64" t="s">
        <v>22</v>
      </c>
      <c r="F13" s="65">
        <v>210</v>
      </c>
      <c r="G13" s="66"/>
      <c r="H13" s="67">
        <f t="shared" si="0"/>
        <v>0</v>
      </c>
      <c r="I13" s="3"/>
    </row>
    <row r="14" spans="1:9" ht="12.5">
      <c r="A14" s="3"/>
      <c r="B14" s="43">
        <v>3</v>
      </c>
      <c r="C14" s="62" t="s">
        <v>437</v>
      </c>
      <c r="D14" s="70" t="s">
        <v>438</v>
      </c>
      <c r="E14" s="64" t="s">
        <v>12</v>
      </c>
      <c r="F14" s="65">
        <v>4</v>
      </c>
      <c r="G14" s="66"/>
      <c r="H14" s="67">
        <f t="shared" si="0"/>
        <v>0</v>
      </c>
      <c r="I14" s="3"/>
    </row>
    <row r="15" spans="1:9" ht="12.5">
      <c r="A15" s="3"/>
      <c r="B15" s="43">
        <v>4</v>
      </c>
      <c r="C15" s="62" t="s">
        <v>168</v>
      </c>
      <c r="D15" s="63" t="s">
        <v>169</v>
      </c>
      <c r="E15" s="64" t="s">
        <v>12</v>
      </c>
      <c r="F15" s="65">
        <v>8</v>
      </c>
      <c r="G15" s="66"/>
      <c r="H15" s="67">
        <f t="shared" si="0"/>
        <v>0</v>
      </c>
      <c r="I15" s="3"/>
    </row>
    <row r="16" spans="1:9" ht="24">
      <c r="A16" s="3"/>
      <c r="B16" s="43">
        <v>5</v>
      </c>
      <c r="C16" s="62" t="s">
        <v>292</v>
      </c>
      <c r="D16" s="70" t="s">
        <v>293</v>
      </c>
      <c r="E16" s="64" t="s">
        <v>22</v>
      </c>
      <c r="F16" s="65">
        <v>3905</v>
      </c>
      <c r="G16" s="66"/>
      <c r="H16" s="67">
        <f t="shared" si="0"/>
        <v>0</v>
      </c>
      <c r="I16" s="3"/>
    </row>
    <row r="17" spans="1:9" ht="24">
      <c r="A17" s="3"/>
      <c r="B17" s="43">
        <v>6</v>
      </c>
      <c r="C17" s="62" t="s">
        <v>294</v>
      </c>
      <c r="D17" s="70" t="s">
        <v>295</v>
      </c>
      <c r="E17" s="64" t="s">
        <v>22</v>
      </c>
      <c r="F17" s="65">
        <v>3700</v>
      </c>
      <c r="G17" s="66"/>
      <c r="H17" s="67">
        <f t="shared" si="0"/>
        <v>0</v>
      </c>
      <c r="I17" s="3"/>
    </row>
    <row r="18" spans="1:9" ht="24">
      <c r="A18" s="3"/>
      <c r="B18" s="43">
        <v>7</v>
      </c>
      <c r="C18" s="62" t="s">
        <v>296</v>
      </c>
      <c r="D18" s="70" t="s">
        <v>297</v>
      </c>
      <c r="E18" s="64" t="s">
        <v>22</v>
      </c>
      <c r="F18" s="65">
        <v>305</v>
      </c>
      <c r="G18" s="66"/>
      <c r="H18" s="67">
        <f t="shared" si="0"/>
        <v>0</v>
      </c>
      <c r="I18" s="3"/>
    </row>
    <row r="19" spans="1:9" ht="24">
      <c r="A19" s="3"/>
      <c r="B19" s="43">
        <v>8</v>
      </c>
      <c r="C19" s="62" t="s">
        <v>298</v>
      </c>
      <c r="D19" s="70" t="s">
        <v>299</v>
      </c>
      <c r="E19" s="64" t="s">
        <v>22</v>
      </c>
      <c r="F19" s="65">
        <v>120</v>
      </c>
      <c r="G19" s="66"/>
      <c r="H19" s="67">
        <f t="shared" si="0"/>
        <v>0</v>
      </c>
      <c r="I19" s="3"/>
    </row>
    <row r="20" spans="1:9" ht="12.5">
      <c r="A20" s="3"/>
      <c r="B20" s="43">
        <v>9</v>
      </c>
      <c r="C20" s="62" t="s">
        <v>286</v>
      </c>
      <c r="D20" s="70" t="s">
        <v>234</v>
      </c>
      <c r="E20" s="64" t="s">
        <v>12</v>
      </c>
      <c r="F20" s="65">
        <v>47</v>
      </c>
      <c r="G20" s="66"/>
      <c r="H20" s="67">
        <f t="shared" si="0"/>
        <v>0</v>
      </c>
      <c r="I20" s="3"/>
    </row>
    <row r="21" spans="1:9" ht="12.75" customHeight="1">
      <c r="A21" s="3"/>
      <c r="B21" s="43">
        <v>10</v>
      </c>
      <c r="C21" s="62" t="s">
        <v>287</v>
      </c>
      <c r="D21" s="70" t="s">
        <v>236</v>
      </c>
      <c r="E21" s="64" t="s">
        <v>12</v>
      </c>
      <c r="F21" s="65">
        <v>23</v>
      </c>
      <c r="G21" s="66"/>
      <c r="H21" s="67">
        <f t="shared" si="0"/>
        <v>0</v>
      </c>
      <c r="I21" s="3"/>
    </row>
    <row r="22" spans="1:9" ht="11.65" customHeight="1">
      <c r="A22" s="3"/>
      <c r="B22" s="43">
        <v>11</v>
      </c>
      <c r="C22" s="62" t="s">
        <v>274</v>
      </c>
      <c r="D22" s="70" t="s">
        <v>275</v>
      </c>
      <c r="E22" s="64" t="s">
        <v>12</v>
      </c>
      <c r="F22" s="65">
        <v>142</v>
      </c>
      <c r="G22" s="66"/>
      <c r="H22" s="67">
        <f t="shared" si="0"/>
        <v>0</v>
      </c>
      <c r="I22" s="3"/>
    </row>
    <row r="23" spans="1:9" ht="12.75" customHeight="1">
      <c r="A23" s="3"/>
      <c r="B23" s="43">
        <v>12</v>
      </c>
      <c r="C23" s="62" t="s">
        <v>276</v>
      </c>
      <c r="D23" s="70" t="s">
        <v>277</v>
      </c>
      <c r="E23" s="64" t="s">
        <v>12</v>
      </c>
      <c r="F23" s="65">
        <v>6</v>
      </c>
      <c r="G23" s="66"/>
      <c r="H23" s="67">
        <f t="shared" si="0"/>
        <v>0</v>
      </c>
      <c r="I23" s="3"/>
    </row>
    <row r="24" spans="1:9" ht="12.75" customHeight="1">
      <c r="A24" s="3"/>
      <c r="B24" s="43">
        <v>13</v>
      </c>
      <c r="C24" s="62" t="s">
        <v>278</v>
      </c>
      <c r="D24" s="70" t="s">
        <v>279</v>
      </c>
      <c r="E24" s="64" t="s">
        <v>12</v>
      </c>
      <c r="F24" s="65">
        <v>22</v>
      </c>
      <c r="G24" s="66"/>
      <c r="H24" s="67">
        <f t="shared" si="0"/>
        <v>0</v>
      </c>
      <c r="I24" s="3"/>
    </row>
    <row r="25" spans="1:9" ht="11.65" customHeight="1">
      <c r="A25" s="3"/>
      <c r="B25" s="43">
        <v>14</v>
      </c>
      <c r="C25" s="62" t="s">
        <v>280</v>
      </c>
      <c r="D25" s="70" t="s">
        <v>281</v>
      </c>
      <c r="E25" s="64" t="s">
        <v>12</v>
      </c>
      <c r="F25" s="65">
        <v>12</v>
      </c>
      <c r="G25" s="66"/>
      <c r="H25" s="67">
        <f t="shared" si="0"/>
        <v>0</v>
      </c>
      <c r="I25" s="3"/>
    </row>
    <row r="26" spans="1:9" ht="12.75" customHeight="1">
      <c r="A26" s="3"/>
      <c r="B26" s="43">
        <v>15</v>
      </c>
      <c r="C26" s="62" t="s">
        <v>282</v>
      </c>
      <c r="D26" s="70" t="s">
        <v>283</v>
      </c>
      <c r="E26" s="64" t="s">
        <v>12</v>
      </c>
      <c r="F26" s="65">
        <v>10</v>
      </c>
      <c r="G26" s="66"/>
      <c r="H26" s="67">
        <f t="shared" si="0"/>
        <v>0</v>
      </c>
      <c r="I26" s="3"/>
    </row>
    <row r="27" spans="1:9" ht="12.75" customHeight="1">
      <c r="A27" s="3"/>
      <c r="B27" s="43">
        <v>16</v>
      </c>
      <c r="C27" s="62" t="s">
        <v>263</v>
      </c>
      <c r="D27" s="70" t="s">
        <v>264</v>
      </c>
      <c r="E27" s="64" t="s">
        <v>12</v>
      </c>
      <c r="F27" s="65">
        <v>588</v>
      </c>
      <c r="G27" s="66"/>
      <c r="H27" s="67">
        <f t="shared" si="0"/>
        <v>0</v>
      </c>
      <c r="I27" s="3"/>
    </row>
    <row r="28" spans="1:9" ht="12.75" customHeight="1">
      <c r="A28" s="3"/>
      <c r="B28" s="43">
        <v>17</v>
      </c>
      <c r="C28" s="62" t="s">
        <v>245</v>
      </c>
      <c r="D28" s="63" t="s">
        <v>246</v>
      </c>
      <c r="E28" s="64" t="s">
        <v>247</v>
      </c>
      <c r="F28" s="65">
        <v>0.42</v>
      </c>
      <c r="G28" s="68" t="s">
        <v>248</v>
      </c>
      <c r="H28" s="69">
        <f>(SUM(H30:H54)/100)*F28</f>
        <v>0</v>
      </c>
      <c r="I28" s="3"/>
    </row>
    <row r="29" spans="1:9" ht="15.9" customHeight="1">
      <c r="A29" s="26"/>
      <c r="B29" s="43"/>
      <c r="C29" s="44"/>
      <c r="D29" s="45" t="s">
        <v>23</v>
      </c>
      <c r="E29" s="59"/>
      <c r="F29" s="59"/>
      <c r="G29" s="60"/>
      <c r="H29" s="67"/>
      <c r="I29" s="26"/>
    </row>
    <row r="30" spans="1:9" ht="11.9" customHeight="1">
      <c r="A30" s="3"/>
      <c r="B30" s="43">
        <v>18</v>
      </c>
      <c r="C30" s="62"/>
      <c r="D30" s="70" t="s">
        <v>106</v>
      </c>
      <c r="E30" s="64" t="s">
        <v>22</v>
      </c>
      <c r="F30" s="65">
        <v>250</v>
      </c>
      <c r="G30" s="66"/>
      <c r="H30" s="67">
        <f t="shared" ref="H30:H54" si="1">ROUND(G30*F30,2)</f>
        <v>0</v>
      </c>
      <c r="I30" s="53"/>
    </row>
    <row r="31" spans="1:9" ht="11.9" customHeight="1">
      <c r="A31" s="3"/>
      <c r="B31" s="43">
        <v>19</v>
      </c>
      <c r="C31" s="62"/>
      <c r="D31" s="70" t="s">
        <v>109</v>
      </c>
      <c r="E31" s="64" t="s">
        <v>22</v>
      </c>
      <c r="F31" s="65">
        <v>340</v>
      </c>
      <c r="G31" s="66"/>
      <c r="H31" s="67">
        <f t="shared" si="1"/>
        <v>0</v>
      </c>
      <c r="I31" s="53"/>
    </row>
    <row r="32" spans="1:9" ht="11.9" customHeight="1">
      <c r="A32" s="3"/>
      <c r="B32" s="43">
        <v>20</v>
      </c>
      <c r="C32" s="62"/>
      <c r="D32" s="70" t="s">
        <v>116</v>
      </c>
      <c r="E32" s="64" t="s">
        <v>22</v>
      </c>
      <c r="F32" s="65">
        <v>120</v>
      </c>
      <c r="G32" s="66"/>
      <c r="H32" s="67">
        <f t="shared" si="1"/>
        <v>0</v>
      </c>
      <c r="I32" s="53"/>
    </row>
    <row r="33" spans="1:9" ht="11.9" customHeight="1">
      <c r="A33" s="3"/>
      <c r="B33" s="43">
        <v>21</v>
      </c>
      <c r="C33" s="62"/>
      <c r="D33" s="70" t="s">
        <v>110</v>
      </c>
      <c r="E33" s="64" t="s">
        <v>22</v>
      </c>
      <c r="F33" s="65">
        <v>210</v>
      </c>
      <c r="G33" s="66"/>
      <c r="H33" s="67">
        <f t="shared" si="1"/>
        <v>0</v>
      </c>
      <c r="I33" s="53"/>
    </row>
    <row r="34" spans="1:9" ht="11.9" customHeight="1">
      <c r="A34" s="3"/>
      <c r="B34" s="43">
        <v>22</v>
      </c>
      <c r="C34" s="62"/>
      <c r="D34" s="70" t="s">
        <v>122</v>
      </c>
      <c r="E34" s="64" t="s">
        <v>22</v>
      </c>
      <c r="F34" s="65">
        <v>1551</v>
      </c>
      <c r="G34" s="66"/>
      <c r="H34" s="67">
        <f t="shared" si="1"/>
        <v>0</v>
      </c>
      <c r="I34" s="53"/>
    </row>
    <row r="35" spans="1:9" ht="11.9" customHeight="1">
      <c r="A35" s="3"/>
      <c r="B35" s="43">
        <v>23</v>
      </c>
      <c r="C35" s="62"/>
      <c r="D35" s="70" t="s">
        <v>124</v>
      </c>
      <c r="E35" s="64" t="s">
        <v>22</v>
      </c>
      <c r="F35" s="65">
        <v>2354</v>
      </c>
      <c r="G35" s="66"/>
      <c r="H35" s="67">
        <f t="shared" si="1"/>
        <v>0</v>
      </c>
      <c r="I35" s="53"/>
    </row>
    <row r="36" spans="1:9" ht="11.9" customHeight="1">
      <c r="A36" s="3"/>
      <c r="B36" s="43">
        <v>24</v>
      </c>
      <c r="C36" s="62"/>
      <c r="D36" s="70" t="s">
        <v>123</v>
      </c>
      <c r="E36" s="64" t="s">
        <v>22</v>
      </c>
      <c r="F36" s="65">
        <v>3325</v>
      </c>
      <c r="G36" s="66"/>
      <c r="H36" s="67">
        <f t="shared" si="1"/>
        <v>0</v>
      </c>
      <c r="I36" s="53"/>
    </row>
    <row r="37" spans="1:9" ht="11.9" customHeight="1">
      <c r="A37" s="3"/>
      <c r="B37" s="43">
        <v>25</v>
      </c>
      <c r="C37" s="62"/>
      <c r="D37" s="70" t="s">
        <v>125</v>
      </c>
      <c r="E37" s="64" t="s">
        <v>22</v>
      </c>
      <c r="F37" s="65">
        <v>35</v>
      </c>
      <c r="G37" s="66"/>
      <c r="H37" s="67">
        <f t="shared" si="1"/>
        <v>0</v>
      </c>
      <c r="I37" s="53"/>
    </row>
    <row r="38" spans="1:9" ht="11.9" customHeight="1">
      <c r="A38" s="3"/>
      <c r="B38" s="43">
        <v>26</v>
      </c>
      <c r="C38" s="62"/>
      <c r="D38" s="70" t="s">
        <v>126</v>
      </c>
      <c r="E38" s="64" t="s">
        <v>22</v>
      </c>
      <c r="F38" s="65">
        <v>95</v>
      </c>
      <c r="G38" s="66"/>
      <c r="H38" s="67">
        <f t="shared" ref="H38:H40" si="2">ROUND(G38*F38,2)</f>
        <v>0</v>
      </c>
      <c r="I38" s="53"/>
    </row>
    <row r="39" spans="1:9" ht="11.9" customHeight="1">
      <c r="A39" s="3"/>
      <c r="B39" s="43">
        <v>27</v>
      </c>
      <c r="C39" s="62"/>
      <c r="D39" s="70" t="s">
        <v>127</v>
      </c>
      <c r="E39" s="64" t="s">
        <v>22</v>
      </c>
      <c r="F39" s="65">
        <v>90</v>
      </c>
      <c r="G39" s="66"/>
      <c r="H39" s="67">
        <f t="shared" si="2"/>
        <v>0</v>
      </c>
      <c r="I39" s="53"/>
    </row>
    <row r="40" spans="1:9" ht="11.9" customHeight="1">
      <c r="A40" s="3"/>
      <c r="B40" s="43">
        <v>28</v>
      </c>
      <c r="C40" s="62"/>
      <c r="D40" s="70" t="s">
        <v>284</v>
      </c>
      <c r="E40" s="64" t="s">
        <v>22</v>
      </c>
      <c r="F40" s="65">
        <v>120</v>
      </c>
      <c r="G40" s="66"/>
      <c r="H40" s="67">
        <f t="shared" si="2"/>
        <v>0</v>
      </c>
      <c r="I40" s="53"/>
    </row>
    <row r="41" spans="1:9" ht="11.9" customHeight="1">
      <c r="A41" s="3"/>
      <c r="B41" s="43">
        <v>29</v>
      </c>
      <c r="C41" s="62"/>
      <c r="D41" s="70" t="s">
        <v>119</v>
      </c>
      <c r="E41" s="64" t="s">
        <v>12</v>
      </c>
      <c r="F41" s="65">
        <v>8</v>
      </c>
      <c r="G41" s="66"/>
      <c r="H41" s="67">
        <f t="shared" si="1"/>
        <v>0</v>
      </c>
      <c r="I41" s="53"/>
    </row>
    <row r="42" spans="1:9" ht="11.9" customHeight="1">
      <c r="A42" s="3"/>
      <c r="B42" s="43">
        <v>30</v>
      </c>
      <c r="C42" s="62"/>
      <c r="D42" s="70" t="s">
        <v>121</v>
      </c>
      <c r="E42" s="64" t="s">
        <v>12</v>
      </c>
      <c r="F42" s="65">
        <v>4</v>
      </c>
      <c r="G42" s="66"/>
      <c r="H42" s="67">
        <f t="shared" si="1"/>
        <v>0</v>
      </c>
      <c r="I42" s="53"/>
    </row>
    <row r="43" spans="1:9" ht="11.9" customHeight="1">
      <c r="A43" s="3"/>
      <c r="B43" s="43">
        <v>31</v>
      </c>
      <c r="C43" s="62"/>
      <c r="D43" s="70" t="s">
        <v>107</v>
      </c>
      <c r="E43" s="64" t="s">
        <v>12</v>
      </c>
      <c r="F43" s="65">
        <v>360</v>
      </c>
      <c r="G43" s="66"/>
      <c r="H43" s="67">
        <f t="shared" si="1"/>
        <v>0</v>
      </c>
      <c r="I43" s="53"/>
    </row>
    <row r="44" spans="1:9" ht="12.5" customHeight="1">
      <c r="A44" s="3"/>
      <c r="B44" s="43">
        <v>32</v>
      </c>
      <c r="C44" s="62"/>
      <c r="D44" s="89" t="s">
        <v>108</v>
      </c>
      <c r="E44" s="64" t="s">
        <v>12</v>
      </c>
      <c r="F44" s="65">
        <v>112</v>
      </c>
      <c r="G44" s="66"/>
      <c r="H44" s="67">
        <f t="shared" si="1"/>
        <v>0</v>
      </c>
      <c r="I44" s="53"/>
    </row>
    <row r="45" spans="1:9" ht="11.9" customHeight="1">
      <c r="A45" s="3"/>
      <c r="B45" s="43">
        <v>33</v>
      </c>
      <c r="C45" s="62"/>
      <c r="D45" s="70" t="s">
        <v>111</v>
      </c>
      <c r="E45" s="64" t="s">
        <v>12</v>
      </c>
      <c r="F45" s="65">
        <v>210</v>
      </c>
      <c r="G45" s="66"/>
      <c r="H45" s="67">
        <f t="shared" si="1"/>
        <v>0</v>
      </c>
      <c r="I45" s="53"/>
    </row>
    <row r="46" spans="1:9" ht="24" customHeight="1">
      <c r="A46" s="3"/>
      <c r="B46" s="43">
        <v>34</v>
      </c>
      <c r="C46" s="62"/>
      <c r="D46" s="70" t="s">
        <v>285</v>
      </c>
      <c r="E46" s="64" t="s">
        <v>12</v>
      </c>
      <c r="F46" s="65">
        <v>140</v>
      </c>
      <c r="G46" s="66"/>
      <c r="H46" s="67">
        <f t="shared" si="1"/>
        <v>0</v>
      </c>
      <c r="I46" s="53"/>
    </row>
    <row r="47" spans="1:9" ht="11.9" customHeight="1">
      <c r="A47" s="3"/>
      <c r="B47" s="43">
        <v>35</v>
      </c>
      <c r="C47" s="62"/>
      <c r="D47" s="70" t="s">
        <v>120</v>
      </c>
      <c r="E47" s="64" t="s">
        <v>12</v>
      </c>
      <c r="F47" s="65">
        <v>2</v>
      </c>
      <c r="G47" s="66"/>
      <c r="H47" s="67">
        <f t="shared" si="1"/>
        <v>0</v>
      </c>
      <c r="I47" s="53"/>
    </row>
    <row r="48" spans="1:9" ht="11.9" customHeight="1">
      <c r="A48" s="3"/>
      <c r="B48" s="43">
        <v>36</v>
      </c>
      <c r="C48" s="62"/>
      <c r="D48" s="70" t="s">
        <v>118</v>
      </c>
      <c r="E48" s="64" t="s">
        <v>12</v>
      </c>
      <c r="F48" s="65">
        <v>26</v>
      </c>
      <c r="G48" s="66"/>
      <c r="H48" s="67">
        <f t="shared" si="1"/>
        <v>0</v>
      </c>
      <c r="I48" s="53"/>
    </row>
    <row r="49" spans="1:9" ht="11.9" customHeight="1">
      <c r="A49" s="3"/>
      <c r="B49" s="43">
        <v>37</v>
      </c>
      <c r="C49" s="62"/>
      <c r="D49" s="70" t="s">
        <v>112</v>
      </c>
      <c r="E49" s="64" t="s">
        <v>12</v>
      </c>
      <c r="F49" s="65">
        <v>50</v>
      </c>
      <c r="G49" s="66"/>
      <c r="H49" s="67">
        <f t="shared" si="1"/>
        <v>0</v>
      </c>
      <c r="I49" s="53"/>
    </row>
    <row r="50" spans="1:9" ht="37.5" customHeight="1">
      <c r="A50" s="3"/>
      <c r="B50" s="43">
        <v>38</v>
      </c>
      <c r="C50" s="62"/>
      <c r="D50" s="63" t="s">
        <v>113</v>
      </c>
      <c r="E50" s="64" t="s">
        <v>12</v>
      </c>
      <c r="F50" s="65">
        <v>10</v>
      </c>
      <c r="G50" s="66"/>
      <c r="H50" s="67">
        <f t="shared" si="1"/>
        <v>0</v>
      </c>
      <c r="I50" s="53"/>
    </row>
    <row r="51" spans="1:9" ht="36.5" customHeight="1">
      <c r="A51" s="3"/>
      <c r="B51" s="43">
        <v>39</v>
      </c>
      <c r="C51" s="62"/>
      <c r="D51" s="63" t="s">
        <v>114</v>
      </c>
      <c r="E51" s="64" t="s">
        <v>12</v>
      </c>
      <c r="F51" s="65">
        <v>20</v>
      </c>
      <c r="G51" s="66"/>
      <c r="H51" s="67">
        <f t="shared" si="1"/>
        <v>0</v>
      </c>
      <c r="I51" s="53"/>
    </row>
    <row r="52" spans="1:9" ht="35.5" customHeight="1">
      <c r="A52" s="3"/>
      <c r="B52" s="43">
        <v>40</v>
      </c>
      <c r="C52" s="62"/>
      <c r="D52" s="63" t="s">
        <v>115</v>
      </c>
      <c r="E52" s="64" t="s">
        <v>12</v>
      </c>
      <c r="F52" s="65">
        <v>20</v>
      </c>
      <c r="G52" s="66"/>
      <c r="H52" s="67">
        <f t="shared" si="1"/>
        <v>0</v>
      </c>
      <c r="I52" s="53"/>
    </row>
    <row r="53" spans="1:9" ht="11.9" customHeight="1">
      <c r="A53" s="3"/>
      <c r="B53" s="43">
        <v>41</v>
      </c>
      <c r="C53" s="62"/>
      <c r="D53" s="70" t="s">
        <v>117</v>
      </c>
      <c r="E53" s="64" t="s">
        <v>12</v>
      </c>
      <c r="F53" s="65">
        <v>1</v>
      </c>
      <c r="G53" s="66"/>
      <c r="H53" s="67">
        <f t="shared" si="1"/>
        <v>0</v>
      </c>
      <c r="I53" s="53"/>
    </row>
    <row r="54" spans="1:9" ht="29.5" customHeight="1">
      <c r="A54" s="3"/>
      <c r="B54" s="43">
        <v>42</v>
      </c>
      <c r="C54" s="62"/>
      <c r="D54" s="70" t="s">
        <v>128</v>
      </c>
      <c r="E54" s="64" t="s">
        <v>63</v>
      </c>
      <c r="F54" s="65">
        <v>1</v>
      </c>
      <c r="G54" s="66"/>
      <c r="H54" s="67">
        <f t="shared" si="1"/>
        <v>0</v>
      </c>
      <c r="I54" s="53"/>
    </row>
    <row r="55" spans="1:9" ht="15" customHeight="1">
      <c r="A55" s="26"/>
      <c r="B55" s="43"/>
      <c r="C55" s="44"/>
      <c r="D55" s="45" t="s">
        <v>24</v>
      </c>
      <c r="E55" s="59"/>
      <c r="F55" s="59"/>
      <c r="G55" s="60"/>
      <c r="H55" s="61"/>
      <c r="I55" s="26"/>
    </row>
    <row r="56" spans="1:9" ht="11.9" customHeight="1">
      <c r="A56" s="3"/>
      <c r="B56" s="43">
        <v>43</v>
      </c>
      <c r="C56" s="62"/>
      <c r="D56" s="70" t="s">
        <v>105</v>
      </c>
      <c r="E56" s="64" t="s">
        <v>25</v>
      </c>
      <c r="F56" s="65">
        <v>16</v>
      </c>
      <c r="G56" s="66"/>
      <c r="H56" s="67">
        <f t="shared" ref="H56:H57" si="3">ROUND(G56*F56,2)</f>
        <v>0</v>
      </c>
      <c r="I56" s="3"/>
    </row>
    <row r="57" spans="1:9" ht="11.9" customHeight="1">
      <c r="A57" s="3"/>
      <c r="B57" s="43">
        <v>44</v>
      </c>
      <c r="C57" s="62"/>
      <c r="D57" s="63" t="s">
        <v>56</v>
      </c>
      <c r="E57" s="64" t="s">
        <v>63</v>
      </c>
      <c r="F57" s="65">
        <v>1</v>
      </c>
      <c r="G57" s="66"/>
      <c r="H57" s="67">
        <f t="shared" si="3"/>
        <v>0</v>
      </c>
      <c r="I57" s="3"/>
    </row>
    <row r="58" spans="1:9" ht="11.9" customHeight="1">
      <c r="G58" s="2"/>
    </row>
  </sheetData>
  <mergeCells count="3">
    <mergeCell ref="G7:H7"/>
    <mergeCell ref="B8:F8"/>
    <mergeCell ref="G8:H8"/>
  </mergeCells>
  <phoneticPr fontId="17" type="noConversion"/>
  <pageMargins left="0.39370078740157483" right="0.39370078740157483" top="0.39370078740157483" bottom="0.39370078740157483" header="0.78740157480314965" footer="0.78740157480314965"/>
  <pageSetup paperSize="9" scale="70" fitToHeight="2" orientation="portrait" horizontalDpi="300" verticalDpi="300" r:id="rId1"/>
  <ignoredErrors>
    <ignoredError sqref="C12:C28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41"/>
  <sheetViews>
    <sheetView zoomScale="85" zoomScaleNormal="85" workbookViewId="0">
      <selection activeCell="L12" sqref="L12"/>
    </sheetView>
  </sheetViews>
  <sheetFormatPr defaultColWidth="11.81640625" defaultRowHeight="13"/>
  <cols>
    <col min="1" max="1" width="1.08984375" customWidth="1"/>
    <col min="2" max="2" width="3.7265625" style="1" customWidth="1"/>
    <col min="3" max="3" width="12.54296875" style="1" customWidth="1"/>
    <col min="4" max="4" width="63" style="1" customWidth="1"/>
    <col min="5" max="5" width="6" style="1" customWidth="1"/>
    <col min="6" max="6" width="7.26953125" style="1" customWidth="1"/>
    <col min="7" max="7" width="10.36328125" style="1" customWidth="1"/>
    <col min="8" max="8" width="13.453125" style="1" customWidth="1"/>
  </cols>
  <sheetData>
    <row r="1" spans="1:9" ht="12.75" customHeight="1">
      <c r="G1" s="2"/>
    </row>
    <row r="2" spans="1:9" ht="12.75" customHeight="1">
      <c r="A2" s="73"/>
      <c r="B2" s="4"/>
      <c r="C2" s="4"/>
      <c r="D2" s="4"/>
      <c r="E2" s="4"/>
      <c r="F2" s="4"/>
      <c r="G2" s="5"/>
      <c r="H2" s="4"/>
      <c r="I2" s="6"/>
    </row>
    <row r="3" spans="1:9" ht="20.9" customHeight="1">
      <c r="A3" s="73"/>
      <c r="B3" s="8" t="s">
        <v>0</v>
      </c>
      <c r="C3" s="9"/>
      <c r="D3" s="10"/>
      <c r="E3" s="9"/>
      <c r="F3" s="9"/>
      <c r="G3" s="11"/>
      <c r="H3" s="9"/>
      <c r="I3" s="6"/>
    </row>
    <row r="4" spans="1:9" ht="12.75" customHeight="1">
      <c r="A4" s="73"/>
      <c r="B4" s="13" t="s">
        <v>2</v>
      </c>
      <c r="C4" s="9"/>
      <c r="D4" s="14" t="str">
        <f>Rekapitulace!D5</f>
        <v>ALFAGEN, ETAPA IX – NN</v>
      </c>
      <c r="E4" s="9"/>
      <c r="F4" s="9"/>
      <c r="G4" s="15"/>
      <c r="H4" s="9"/>
      <c r="I4" s="6"/>
    </row>
    <row r="5" spans="1:9" ht="12.75" customHeight="1">
      <c r="A5" s="73"/>
      <c r="B5" s="13" t="s">
        <v>82</v>
      </c>
      <c r="C5" s="9"/>
      <c r="D5" s="14" t="s">
        <v>32</v>
      </c>
      <c r="E5" s="9"/>
      <c r="F5" s="9"/>
      <c r="G5" s="15"/>
      <c r="H5" s="9"/>
      <c r="I5" s="6"/>
    </row>
    <row r="6" spans="1:9" ht="12.75" customHeight="1">
      <c r="A6" s="73"/>
      <c r="B6" s="16"/>
      <c r="C6" s="9"/>
      <c r="D6" s="16"/>
      <c r="E6" s="9"/>
      <c r="F6" s="9"/>
      <c r="G6" s="17"/>
      <c r="H6" s="18"/>
      <c r="I6" s="6"/>
    </row>
    <row r="7" spans="1:9" ht="12.75" customHeight="1">
      <c r="A7" s="73"/>
      <c r="B7" s="16"/>
      <c r="C7" s="9"/>
      <c r="D7" s="16"/>
      <c r="E7" s="9"/>
      <c r="F7" s="9"/>
      <c r="G7" s="102" t="s">
        <v>6</v>
      </c>
      <c r="H7" s="102"/>
      <c r="I7" s="6"/>
    </row>
    <row r="8" spans="1:9" ht="12.75" customHeight="1">
      <c r="A8" s="3"/>
      <c r="B8" s="109" t="s">
        <v>17</v>
      </c>
      <c r="C8" s="109"/>
      <c r="D8" s="109"/>
      <c r="E8" s="109"/>
      <c r="F8" s="109"/>
      <c r="G8" s="110">
        <f>SUM(H12:H40)</f>
        <v>0</v>
      </c>
      <c r="H8" s="110"/>
      <c r="I8" s="51"/>
    </row>
    <row r="9" spans="1:9" ht="12.75" customHeight="1">
      <c r="A9" s="3"/>
      <c r="B9" s="54"/>
      <c r="C9" s="55"/>
      <c r="D9" s="54"/>
      <c r="E9" s="54"/>
      <c r="F9" s="54"/>
      <c r="G9" s="56"/>
      <c r="H9" s="54"/>
      <c r="I9" s="51"/>
    </row>
    <row r="10" spans="1:9" ht="12.75" customHeight="1">
      <c r="A10" s="21"/>
      <c r="B10" s="57" t="s">
        <v>8</v>
      </c>
      <c r="C10" s="57" t="s">
        <v>84</v>
      </c>
      <c r="D10" s="57" t="s">
        <v>9</v>
      </c>
      <c r="E10" s="57" t="s">
        <v>18</v>
      </c>
      <c r="F10" s="57" t="s">
        <v>19</v>
      </c>
      <c r="G10" s="58" t="s">
        <v>20</v>
      </c>
      <c r="H10" s="57" t="s">
        <v>6</v>
      </c>
      <c r="I10" s="52"/>
    </row>
    <row r="11" spans="1:9" ht="14.15" customHeight="1">
      <c r="A11" s="26"/>
      <c r="B11" s="59"/>
      <c r="C11" s="44"/>
      <c r="D11" s="45" t="s">
        <v>21</v>
      </c>
      <c r="E11" s="59"/>
      <c r="F11" s="59"/>
      <c r="G11" s="60"/>
      <c r="H11" s="61"/>
      <c r="I11" s="26"/>
    </row>
    <row r="12" spans="1:9" ht="12.5">
      <c r="A12" s="3"/>
      <c r="B12" s="43">
        <v>1</v>
      </c>
      <c r="C12" s="62" t="s">
        <v>257</v>
      </c>
      <c r="D12" s="70" t="s">
        <v>258</v>
      </c>
      <c r="E12" s="64" t="s">
        <v>22</v>
      </c>
      <c r="F12" s="65">
        <v>2396</v>
      </c>
      <c r="G12" s="66"/>
      <c r="H12" s="67">
        <f t="shared" ref="H12:H18" si="0">ROUND(G12*F12,2)</f>
        <v>0</v>
      </c>
      <c r="I12" s="3"/>
    </row>
    <row r="13" spans="1:9" ht="11.65" customHeight="1">
      <c r="A13" s="3"/>
      <c r="B13" s="43">
        <v>2</v>
      </c>
      <c r="C13" s="62" t="s">
        <v>259</v>
      </c>
      <c r="D13" s="70" t="s">
        <v>260</v>
      </c>
      <c r="E13" s="64" t="s">
        <v>12</v>
      </c>
      <c r="F13" s="65">
        <v>60</v>
      </c>
      <c r="G13" s="66"/>
      <c r="H13" s="67">
        <f t="shared" si="0"/>
        <v>0</v>
      </c>
      <c r="I13" s="3"/>
    </row>
    <row r="14" spans="1:9" ht="11.65" customHeight="1">
      <c r="A14" s="3"/>
      <c r="B14" s="43">
        <v>3</v>
      </c>
      <c r="C14" s="62" t="s">
        <v>261</v>
      </c>
      <c r="D14" s="70" t="s">
        <v>262</v>
      </c>
      <c r="E14" s="64" t="s">
        <v>12</v>
      </c>
      <c r="F14" s="65">
        <v>5</v>
      </c>
      <c r="G14" s="66"/>
      <c r="H14" s="67">
        <f t="shared" si="0"/>
        <v>0</v>
      </c>
      <c r="I14" s="3"/>
    </row>
    <row r="15" spans="1:9" ht="12.75" customHeight="1">
      <c r="A15" s="3"/>
      <c r="B15" s="43">
        <v>4</v>
      </c>
      <c r="C15" s="62" t="s">
        <v>263</v>
      </c>
      <c r="D15" s="70" t="s">
        <v>264</v>
      </c>
      <c r="E15" s="64" t="s">
        <v>12</v>
      </c>
      <c r="F15" s="65">
        <v>91</v>
      </c>
      <c r="G15" s="66"/>
      <c r="H15" s="67">
        <f t="shared" si="0"/>
        <v>0</v>
      </c>
      <c r="I15" s="3"/>
    </row>
    <row r="16" spans="1:9" ht="12.75" customHeight="1">
      <c r="A16" s="3"/>
      <c r="B16" s="43">
        <v>5</v>
      </c>
      <c r="C16" s="62" t="s">
        <v>265</v>
      </c>
      <c r="D16" s="70" t="s">
        <v>266</v>
      </c>
      <c r="E16" s="64" t="s">
        <v>12</v>
      </c>
      <c r="F16" s="65">
        <v>35</v>
      </c>
      <c r="G16" s="66"/>
      <c r="H16" s="67">
        <f t="shared" si="0"/>
        <v>0</v>
      </c>
      <c r="I16" s="3"/>
    </row>
    <row r="17" spans="1:9" ht="12.75" customHeight="1">
      <c r="A17" s="3"/>
      <c r="B17" s="43">
        <v>6</v>
      </c>
      <c r="C17" s="62" t="s">
        <v>267</v>
      </c>
      <c r="D17" s="70" t="s">
        <v>268</v>
      </c>
      <c r="E17" s="64" t="s">
        <v>12</v>
      </c>
      <c r="F17" s="65">
        <v>34</v>
      </c>
      <c r="G17" s="66"/>
      <c r="H17" s="67">
        <f t="shared" si="0"/>
        <v>0</v>
      </c>
      <c r="I17" s="3"/>
    </row>
    <row r="18" spans="1:9" ht="12.75" customHeight="1">
      <c r="A18" s="3"/>
      <c r="B18" s="43">
        <v>7</v>
      </c>
      <c r="C18" s="62" t="s">
        <v>269</v>
      </c>
      <c r="D18" s="70" t="s">
        <v>270</v>
      </c>
      <c r="E18" s="64" t="s">
        <v>271</v>
      </c>
      <c r="F18" s="65">
        <v>6</v>
      </c>
      <c r="G18" s="66"/>
      <c r="H18" s="67">
        <f t="shared" si="0"/>
        <v>0</v>
      </c>
      <c r="I18" s="3"/>
    </row>
    <row r="19" spans="1:9" ht="15.9" customHeight="1">
      <c r="A19" s="26"/>
      <c r="B19" s="43"/>
      <c r="C19" s="44"/>
      <c r="D19" s="45" t="s">
        <v>23</v>
      </c>
      <c r="E19" s="59"/>
      <c r="F19" s="59"/>
      <c r="G19" s="60"/>
      <c r="H19" s="67"/>
      <c r="I19" s="26"/>
    </row>
    <row r="20" spans="1:9" ht="175" customHeight="1">
      <c r="A20" s="3"/>
      <c r="B20" s="43">
        <v>8</v>
      </c>
      <c r="C20" s="62"/>
      <c r="D20" s="63" t="s">
        <v>88</v>
      </c>
      <c r="E20" s="64" t="s">
        <v>12</v>
      </c>
      <c r="F20" s="65">
        <v>22</v>
      </c>
      <c r="G20" s="66"/>
      <c r="H20" s="67">
        <f t="shared" ref="H20:H38" si="1">ROUND(G20*F20,2)</f>
        <v>0</v>
      </c>
      <c r="I20" s="53"/>
    </row>
    <row r="21" spans="1:9" ht="174" customHeight="1">
      <c r="A21" s="3"/>
      <c r="B21" s="43">
        <v>9</v>
      </c>
      <c r="C21" s="62"/>
      <c r="D21" s="63" t="s">
        <v>89</v>
      </c>
      <c r="E21" s="64" t="s">
        <v>12</v>
      </c>
      <c r="F21" s="65">
        <v>5</v>
      </c>
      <c r="G21" s="66"/>
      <c r="H21" s="67">
        <f t="shared" si="1"/>
        <v>0</v>
      </c>
      <c r="I21" s="53"/>
    </row>
    <row r="22" spans="1:9" ht="172.5" customHeight="1">
      <c r="A22" s="3"/>
      <c r="B22" s="43">
        <v>10</v>
      </c>
      <c r="C22" s="62"/>
      <c r="D22" s="63" t="s">
        <v>90</v>
      </c>
      <c r="E22" s="64" t="s">
        <v>12</v>
      </c>
      <c r="F22" s="65">
        <v>7</v>
      </c>
      <c r="G22" s="66"/>
      <c r="H22" s="67">
        <f t="shared" si="1"/>
        <v>0</v>
      </c>
      <c r="I22" s="53"/>
    </row>
    <row r="23" spans="1:9" ht="11.9" customHeight="1">
      <c r="A23" s="3"/>
      <c r="B23" s="43">
        <v>11</v>
      </c>
      <c r="C23" s="62"/>
      <c r="D23" s="70" t="s">
        <v>92</v>
      </c>
      <c r="E23" s="64" t="s">
        <v>12</v>
      </c>
      <c r="F23" s="65">
        <v>177</v>
      </c>
      <c r="G23" s="66"/>
      <c r="H23" s="67">
        <f t="shared" si="1"/>
        <v>0</v>
      </c>
      <c r="I23" s="53"/>
    </row>
    <row r="24" spans="1:9" ht="11.9" customHeight="1">
      <c r="A24" s="3"/>
      <c r="B24" s="43">
        <v>12</v>
      </c>
      <c r="C24" s="62"/>
      <c r="D24" s="70" t="s">
        <v>91</v>
      </c>
      <c r="E24" s="64" t="s">
        <v>12</v>
      </c>
      <c r="F24" s="65">
        <v>81</v>
      </c>
      <c r="G24" s="66"/>
      <c r="H24" s="67">
        <f t="shared" si="1"/>
        <v>0</v>
      </c>
      <c r="I24" s="53"/>
    </row>
    <row r="25" spans="1:9" ht="11.9" customHeight="1">
      <c r="A25" s="3"/>
      <c r="B25" s="43">
        <v>13</v>
      </c>
      <c r="C25" s="62"/>
      <c r="D25" s="70" t="s">
        <v>93</v>
      </c>
      <c r="E25" s="64" t="s">
        <v>22</v>
      </c>
      <c r="F25" s="65">
        <v>2326</v>
      </c>
      <c r="G25" s="66"/>
      <c r="H25" s="67">
        <f t="shared" si="1"/>
        <v>0</v>
      </c>
      <c r="I25" s="53"/>
    </row>
    <row r="26" spans="1:9" ht="11.9" customHeight="1">
      <c r="A26" s="3"/>
      <c r="B26" s="43">
        <v>14</v>
      </c>
      <c r="C26" s="62"/>
      <c r="D26" s="70" t="s">
        <v>94</v>
      </c>
      <c r="E26" s="64" t="s">
        <v>22</v>
      </c>
      <c r="F26" s="65">
        <v>70</v>
      </c>
      <c r="G26" s="66"/>
      <c r="H26" s="67">
        <f t="shared" si="1"/>
        <v>0</v>
      </c>
      <c r="I26" s="53"/>
    </row>
    <row r="27" spans="1:9" ht="98" customHeight="1">
      <c r="A27" s="3"/>
      <c r="B27" s="43">
        <v>15</v>
      </c>
      <c r="C27" s="62"/>
      <c r="D27" s="63" t="s">
        <v>95</v>
      </c>
      <c r="E27" s="64" t="s">
        <v>12</v>
      </c>
      <c r="F27" s="65">
        <v>412</v>
      </c>
      <c r="G27" s="66"/>
      <c r="H27" s="67">
        <f t="shared" si="1"/>
        <v>0</v>
      </c>
      <c r="I27" s="53"/>
    </row>
    <row r="28" spans="1:9" ht="14" customHeight="1">
      <c r="A28" s="3"/>
      <c r="B28" s="43">
        <v>16</v>
      </c>
      <c r="C28" s="62"/>
      <c r="D28" s="63" t="s">
        <v>98</v>
      </c>
      <c r="E28" s="64" t="s">
        <v>12</v>
      </c>
      <c r="F28" s="65">
        <v>466</v>
      </c>
      <c r="G28" s="66"/>
      <c r="H28" s="67">
        <f t="shared" si="1"/>
        <v>0</v>
      </c>
      <c r="I28" s="53"/>
    </row>
    <row r="29" spans="1:9" ht="14" customHeight="1">
      <c r="A29" s="3"/>
      <c r="B29" s="43">
        <v>17</v>
      </c>
      <c r="C29" s="62"/>
      <c r="D29" s="63" t="s">
        <v>100</v>
      </c>
      <c r="E29" s="64" t="s">
        <v>12</v>
      </c>
      <c r="F29" s="65">
        <v>550</v>
      </c>
      <c r="G29" s="66"/>
      <c r="H29" s="67">
        <f t="shared" si="1"/>
        <v>0</v>
      </c>
      <c r="I29" s="53"/>
    </row>
    <row r="30" spans="1:9" ht="11.9" customHeight="1">
      <c r="A30" s="3"/>
      <c r="B30" s="43">
        <v>18</v>
      </c>
      <c r="C30" s="62"/>
      <c r="D30" s="70" t="s">
        <v>97</v>
      </c>
      <c r="E30" s="64" t="s">
        <v>12</v>
      </c>
      <c r="F30" s="65">
        <v>35</v>
      </c>
      <c r="G30" s="66"/>
      <c r="H30" s="67">
        <f t="shared" si="1"/>
        <v>0</v>
      </c>
      <c r="I30" s="53"/>
    </row>
    <row r="31" spans="1:9" ht="11.9" customHeight="1">
      <c r="A31" s="3"/>
      <c r="B31" s="43">
        <v>19</v>
      </c>
      <c r="C31" s="62"/>
      <c r="D31" s="70" t="s">
        <v>254</v>
      </c>
      <c r="E31" s="64" t="s">
        <v>12</v>
      </c>
      <c r="F31" s="65">
        <v>60</v>
      </c>
      <c r="G31" s="66"/>
      <c r="H31" s="67">
        <f t="shared" si="1"/>
        <v>0</v>
      </c>
      <c r="I31" s="53"/>
    </row>
    <row r="32" spans="1:9" ht="11.9" customHeight="1">
      <c r="A32" s="3"/>
      <c r="B32" s="43">
        <v>20</v>
      </c>
      <c r="C32" s="62"/>
      <c r="D32" s="70" t="s">
        <v>96</v>
      </c>
      <c r="E32" s="64" t="s">
        <v>12</v>
      </c>
      <c r="F32" s="65">
        <v>35</v>
      </c>
      <c r="G32" s="66"/>
      <c r="H32" s="67">
        <f t="shared" si="1"/>
        <v>0</v>
      </c>
      <c r="I32" s="53"/>
    </row>
    <row r="33" spans="1:9" ht="11.9" customHeight="1">
      <c r="A33" s="3"/>
      <c r="B33" s="43">
        <v>21</v>
      </c>
      <c r="C33" s="62"/>
      <c r="D33" s="70" t="s">
        <v>99</v>
      </c>
      <c r="E33" s="64" t="s">
        <v>12</v>
      </c>
      <c r="F33" s="65">
        <v>550</v>
      </c>
      <c r="G33" s="66"/>
      <c r="H33" s="67">
        <f t="shared" si="1"/>
        <v>0</v>
      </c>
      <c r="I33" s="53"/>
    </row>
    <row r="34" spans="1:9" ht="11.9" customHeight="1">
      <c r="A34" s="3"/>
      <c r="B34" s="43">
        <v>22</v>
      </c>
      <c r="C34" s="62"/>
      <c r="D34" s="70" t="s">
        <v>101</v>
      </c>
      <c r="E34" s="64" t="s">
        <v>12</v>
      </c>
      <c r="F34" s="65">
        <v>60</v>
      </c>
      <c r="G34" s="66"/>
      <c r="H34" s="67">
        <f t="shared" si="1"/>
        <v>0</v>
      </c>
      <c r="I34" s="53"/>
    </row>
    <row r="35" spans="1:9" ht="11.9" customHeight="1">
      <c r="A35" s="3"/>
      <c r="B35" s="43">
        <v>23</v>
      </c>
      <c r="C35" s="62"/>
      <c r="D35" s="70" t="s">
        <v>102</v>
      </c>
      <c r="E35" s="64" t="s">
        <v>12</v>
      </c>
      <c r="F35" s="65">
        <v>6</v>
      </c>
      <c r="G35" s="66"/>
      <c r="H35" s="67">
        <f t="shared" si="1"/>
        <v>0</v>
      </c>
      <c r="I35" s="53"/>
    </row>
    <row r="36" spans="1:9" ht="11.9" customHeight="1">
      <c r="A36" s="3"/>
      <c r="B36" s="43">
        <v>24</v>
      </c>
      <c r="C36" s="62"/>
      <c r="D36" s="70" t="s">
        <v>255</v>
      </c>
      <c r="E36" s="64" t="s">
        <v>12</v>
      </c>
      <c r="F36" s="65">
        <v>5</v>
      </c>
      <c r="G36" s="66"/>
      <c r="H36" s="67">
        <f t="shared" si="1"/>
        <v>0</v>
      </c>
      <c r="I36" s="53"/>
    </row>
    <row r="37" spans="1:9" ht="136" customHeight="1">
      <c r="A37" s="3"/>
      <c r="B37" s="43">
        <v>25</v>
      </c>
      <c r="C37" s="62"/>
      <c r="D37" s="63" t="s">
        <v>103</v>
      </c>
      <c r="E37" s="64" t="s">
        <v>12</v>
      </c>
      <c r="F37" s="65">
        <v>31</v>
      </c>
      <c r="G37" s="66"/>
      <c r="H37" s="67">
        <f t="shared" si="1"/>
        <v>0</v>
      </c>
      <c r="I37" s="53"/>
    </row>
    <row r="38" spans="1:9" ht="11.9" customHeight="1">
      <c r="A38" s="3"/>
      <c r="B38" s="43">
        <v>26</v>
      </c>
      <c r="C38" s="62"/>
      <c r="D38" s="70" t="s">
        <v>256</v>
      </c>
      <c r="E38" s="64" t="s">
        <v>63</v>
      </c>
      <c r="F38" s="65">
        <v>1</v>
      </c>
      <c r="G38" s="66"/>
      <c r="H38" s="67">
        <f t="shared" si="1"/>
        <v>0</v>
      </c>
      <c r="I38" s="53"/>
    </row>
    <row r="39" spans="1:9" ht="15" customHeight="1">
      <c r="A39" s="26"/>
      <c r="B39" s="43"/>
      <c r="C39" s="44"/>
      <c r="D39" s="45" t="s">
        <v>24</v>
      </c>
      <c r="E39" s="59"/>
      <c r="F39" s="59"/>
      <c r="G39" s="60"/>
      <c r="H39" s="61"/>
      <c r="I39" s="26"/>
    </row>
    <row r="40" spans="1:9" ht="44" customHeight="1">
      <c r="A40" s="3"/>
      <c r="B40" s="43">
        <v>27</v>
      </c>
      <c r="C40" s="62"/>
      <c r="D40" s="63" t="s">
        <v>273</v>
      </c>
      <c r="E40" s="64" t="s">
        <v>63</v>
      </c>
      <c r="F40" s="65">
        <v>1</v>
      </c>
      <c r="G40" s="66"/>
      <c r="H40" s="67">
        <f t="shared" ref="H40" si="2">ROUND(G40*F40,2)</f>
        <v>0</v>
      </c>
      <c r="I40" s="3"/>
    </row>
    <row r="41" spans="1:9" ht="11.9" customHeight="1">
      <c r="G41" s="2"/>
    </row>
  </sheetData>
  <mergeCells count="3">
    <mergeCell ref="G7:H7"/>
    <mergeCell ref="B8:F8"/>
    <mergeCell ref="G8:H8"/>
  </mergeCells>
  <pageMargins left="0.39370078740157483" right="0.39370078740157483" top="0.39370078740157483" bottom="0.39370078740157483" header="0.78740157480314965" footer="0.78740157480314965"/>
  <pageSetup paperSize="9" scale="75" fitToHeight="2" orientation="portrait" horizontalDpi="300" verticalDpi="300" r:id="rId1"/>
  <ignoredErrors>
    <ignoredError sqref="C12:C18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91"/>
  <sheetViews>
    <sheetView zoomScale="85" zoomScaleNormal="85" workbookViewId="0">
      <selection activeCell="L12" sqref="L12"/>
    </sheetView>
  </sheetViews>
  <sheetFormatPr defaultColWidth="11.81640625" defaultRowHeight="13"/>
  <cols>
    <col min="1" max="1" width="1.1796875" customWidth="1"/>
    <col min="2" max="2" width="3.7265625" style="1" customWidth="1"/>
    <col min="3" max="3" width="12.81640625" style="1" customWidth="1"/>
    <col min="4" max="4" width="63.6328125" style="1" customWidth="1"/>
    <col min="5" max="5" width="5.6328125" style="1" customWidth="1"/>
    <col min="6" max="6" width="9.08984375" style="1" customWidth="1"/>
    <col min="7" max="7" width="10.08984375" style="1" customWidth="1"/>
    <col min="8" max="8" width="13.1796875" style="1" customWidth="1"/>
  </cols>
  <sheetData>
    <row r="1" spans="1:9" ht="12.75" customHeight="1">
      <c r="G1" s="2"/>
    </row>
    <row r="2" spans="1:9" ht="12.75" customHeight="1">
      <c r="A2" s="73"/>
      <c r="B2" s="4"/>
      <c r="C2" s="4"/>
      <c r="D2" s="4"/>
      <c r="E2" s="4"/>
      <c r="F2" s="4"/>
      <c r="G2" s="5"/>
      <c r="H2" s="4"/>
      <c r="I2" s="6"/>
    </row>
    <row r="3" spans="1:9" ht="18.649999999999999" customHeight="1">
      <c r="A3" s="73"/>
      <c r="B3" s="8" t="s">
        <v>0</v>
      </c>
      <c r="C3" s="9"/>
      <c r="D3" s="10"/>
      <c r="E3" s="9"/>
      <c r="F3" s="9"/>
      <c r="G3" s="11"/>
      <c r="H3" s="9"/>
      <c r="I3" s="6"/>
    </row>
    <row r="4" spans="1:9" ht="12.75" customHeight="1">
      <c r="A4" s="73"/>
      <c r="B4" s="13" t="s">
        <v>2</v>
      </c>
      <c r="C4" s="9"/>
      <c r="D4" s="14" t="str">
        <f>Rekapitulace!D5</f>
        <v>ALFAGEN, ETAPA IX – NN</v>
      </c>
      <c r="E4" s="9"/>
      <c r="F4" s="9"/>
      <c r="G4" s="15"/>
      <c r="H4" s="9"/>
      <c r="I4" s="6"/>
    </row>
    <row r="5" spans="1:9" ht="12.75" customHeight="1">
      <c r="A5" s="73"/>
      <c r="B5" s="13" t="s">
        <v>82</v>
      </c>
      <c r="C5" s="9"/>
      <c r="D5" s="14" t="s">
        <v>33</v>
      </c>
      <c r="E5" s="9"/>
      <c r="F5" s="9"/>
      <c r="G5" s="15"/>
      <c r="H5" s="9"/>
      <c r="I5" s="6"/>
    </row>
    <row r="6" spans="1:9" ht="12.75" customHeight="1">
      <c r="A6" s="73"/>
      <c r="B6" s="16"/>
      <c r="C6" s="9"/>
      <c r="D6" s="16"/>
      <c r="E6" s="9"/>
      <c r="F6" s="9"/>
      <c r="G6" s="17"/>
      <c r="H6" s="18"/>
      <c r="I6" s="6"/>
    </row>
    <row r="7" spans="1:9" ht="12.75" customHeight="1">
      <c r="A7" s="73"/>
      <c r="B7" s="16"/>
      <c r="C7" s="9"/>
      <c r="D7" s="16"/>
      <c r="E7" s="9"/>
      <c r="F7" s="9"/>
      <c r="G7" s="102" t="s">
        <v>6</v>
      </c>
      <c r="H7" s="102"/>
      <c r="I7" s="6"/>
    </row>
    <row r="8" spans="1:9" ht="12.75" customHeight="1">
      <c r="A8" s="3"/>
      <c r="B8" s="109" t="s">
        <v>17</v>
      </c>
      <c r="C8" s="109"/>
      <c r="D8" s="109"/>
      <c r="E8" s="109"/>
      <c r="F8" s="109"/>
      <c r="G8" s="110">
        <f>SUM(H12:H90)</f>
        <v>0</v>
      </c>
      <c r="H8" s="110"/>
      <c r="I8" s="51"/>
    </row>
    <row r="9" spans="1:9" ht="12.75" customHeight="1">
      <c r="A9" s="3"/>
      <c r="B9" s="54"/>
      <c r="C9" s="55"/>
      <c r="D9" s="54"/>
      <c r="E9" s="54"/>
      <c r="F9" s="54"/>
      <c r="G9" s="56"/>
      <c r="H9" s="54"/>
      <c r="I9" s="51"/>
    </row>
    <row r="10" spans="1:9" ht="13" customHeight="1">
      <c r="A10" s="21"/>
      <c r="B10" s="57" t="s">
        <v>8</v>
      </c>
      <c r="C10" s="57" t="s">
        <v>84</v>
      </c>
      <c r="D10" s="57" t="s">
        <v>9</v>
      </c>
      <c r="E10" s="57" t="s">
        <v>18</v>
      </c>
      <c r="F10" s="57" t="s">
        <v>19</v>
      </c>
      <c r="G10" s="58" t="s">
        <v>20</v>
      </c>
      <c r="H10" s="57" t="s">
        <v>6</v>
      </c>
      <c r="I10" s="52"/>
    </row>
    <row r="11" spans="1:9" ht="14.15" customHeight="1">
      <c r="A11" s="26"/>
      <c r="B11" s="59"/>
      <c r="C11" s="44"/>
      <c r="D11" s="45" t="s">
        <v>21</v>
      </c>
      <c r="E11" s="59"/>
      <c r="F11" s="59"/>
      <c r="G11" s="60"/>
      <c r="H11" s="61"/>
      <c r="I11" s="26"/>
    </row>
    <row r="12" spans="1:9" ht="12.75" customHeight="1">
      <c r="A12" s="3"/>
      <c r="B12" s="43">
        <v>1</v>
      </c>
      <c r="C12" s="62" t="s">
        <v>249</v>
      </c>
      <c r="D12" s="63" t="s">
        <v>250</v>
      </c>
      <c r="E12" s="64" t="s">
        <v>12</v>
      </c>
      <c r="F12" s="65">
        <v>84</v>
      </c>
      <c r="G12" s="66"/>
      <c r="H12" s="67">
        <f t="shared" ref="H12:H23" si="0">ROUND(G12*F12,2)</f>
        <v>0</v>
      </c>
      <c r="I12" s="3"/>
    </row>
    <row r="13" spans="1:9" ht="12.75" customHeight="1">
      <c r="A13" s="3"/>
      <c r="B13" s="43">
        <v>2</v>
      </c>
      <c r="C13" s="62" t="s">
        <v>251</v>
      </c>
      <c r="D13" s="63" t="s">
        <v>252</v>
      </c>
      <c r="E13" s="64" t="s">
        <v>12</v>
      </c>
      <c r="F13" s="65">
        <v>75</v>
      </c>
      <c r="G13" s="66"/>
      <c r="H13" s="67">
        <f t="shared" si="0"/>
        <v>0</v>
      </c>
      <c r="I13" s="3"/>
    </row>
    <row r="14" spans="1:9" ht="12.75" customHeight="1">
      <c r="A14" s="3"/>
      <c r="B14" s="43">
        <v>3</v>
      </c>
      <c r="C14" s="62" t="s">
        <v>353</v>
      </c>
      <c r="D14" s="63" t="s">
        <v>354</v>
      </c>
      <c r="E14" s="64" t="s">
        <v>12</v>
      </c>
      <c r="F14" s="65">
        <v>130</v>
      </c>
      <c r="G14" s="66"/>
      <c r="H14" s="67">
        <f t="shared" si="0"/>
        <v>0</v>
      </c>
      <c r="I14" s="3"/>
    </row>
    <row r="15" spans="1:9" ht="12.75" customHeight="1">
      <c r="A15" s="3"/>
      <c r="B15" s="43">
        <v>4</v>
      </c>
      <c r="C15" s="62" t="s">
        <v>445</v>
      </c>
      <c r="D15" s="63" t="s">
        <v>446</v>
      </c>
      <c r="E15" s="64" t="s">
        <v>12</v>
      </c>
      <c r="F15" s="65">
        <v>100</v>
      </c>
      <c r="G15" s="66"/>
      <c r="H15" s="67">
        <f t="shared" si="0"/>
        <v>0</v>
      </c>
      <c r="I15" s="3"/>
    </row>
    <row r="16" spans="1:9" ht="11.65" customHeight="1">
      <c r="A16" s="3"/>
      <c r="B16" s="43">
        <v>5</v>
      </c>
      <c r="C16" s="62" t="s">
        <v>347</v>
      </c>
      <c r="D16" s="70" t="s">
        <v>348</v>
      </c>
      <c r="E16" s="64" t="s">
        <v>22</v>
      </c>
      <c r="F16" s="65">
        <v>5542</v>
      </c>
      <c r="G16" s="66"/>
      <c r="H16" s="67">
        <f t="shared" si="0"/>
        <v>0</v>
      </c>
      <c r="I16" s="3"/>
    </row>
    <row r="17" spans="1:9" ht="11.65" customHeight="1">
      <c r="A17" s="3"/>
      <c r="B17" s="43">
        <v>6</v>
      </c>
      <c r="C17" s="62" t="s">
        <v>345</v>
      </c>
      <c r="D17" s="70" t="s">
        <v>346</v>
      </c>
      <c r="E17" s="64" t="s">
        <v>22</v>
      </c>
      <c r="F17" s="65">
        <v>275</v>
      </c>
      <c r="G17" s="66"/>
      <c r="H17" s="67">
        <f t="shared" si="0"/>
        <v>0</v>
      </c>
      <c r="I17" s="3"/>
    </row>
    <row r="18" spans="1:9" ht="12.75" customHeight="1">
      <c r="A18" s="3"/>
      <c r="B18" s="43">
        <v>7</v>
      </c>
      <c r="C18" s="62" t="s">
        <v>343</v>
      </c>
      <c r="D18" s="70" t="s">
        <v>344</v>
      </c>
      <c r="E18" s="64" t="s">
        <v>12</v>
      </c>
      <c r="F18" s="65">
        <v>400</v>
      </c>
      <c r="G18" s="66"/>
      <c r="H18" s="67">
        <f t="shared" si="0"/>
        <v>0</v>
      </c>
      <c r="I18" s="3"/>
    </row>
    <row r="19" spans="1:9" ht="12.75" customHeight="1">
      <c r="A19" s="3"/>
      <c r="B19" s="43">
        <v>8</v>
      </c>
      <c r="C19" s="62" t="s">
        <v>339</v>
      </c>
      <c r="D19" s="70" t="s">
        <v>340</v>
      </c>
      <c r="E19" s="64" t="s">
        <v>22</v>
      </c>
      <c r="F19" s="65">
        <v>3375</v>
      </c>
      <c r="G19" s="66"/>
      <c r="H19" s="67">
        <f t="shared" si="0"/>
        <v>0</v>
      </c>
      <c r="I19" s="3"/>
    </row>
    <row r="20" spans="1:9" ht="12.75" customHeight="1">
      <c r="A20" s="3"/>
      <c r="B20" s="43">
        <v>9</v>
      </c>
      <c r="C20" s="62" t="s">
        <v>341</v>
      </c>
      <c r="D20" s="70" t="s">
        <v>342</v>
      </c>
      <c r="E20" s="64" t="s">
        <v>22</v>
      </c>
      <c r="F20" s="65">
        <v>200</v>
      </c>
      <c r="G20" s="66"/>
      <c r="H20" s="67">
        <f t="shared" si="0"/>
        <v>0</v>
      </c>
      <c r="I20" s="3"/>
    </row>
    <row r="21" spans="1:9" ht="12.75" customHeight="1">
      <c r="A21" s="3"/>
      <c r="B21" s="43">
        <v>10</v>
      </c>
      <c r="C21" s="62" t="s">
        <v>335</v>
      </c>
      <c r="D21" s="70" t="s">
        <v>336</v>
      </c>
      <c r="E21" s="64" t="s">
        <v>22</v>
      </c>
      <c r="F21" s="65">
        <v>1155</v>
      </c>
      <c r="G21" s="66"/>
      <c r="H21" s="67">
        <f t="shared" si="0"/>
        <v>0</v>
      </c>
      <c r="I21" s="3"/>
    </row>
    <row r="22" spans="1:9" ht="12.75" customHeight="1">
      <c r="A22" s="3"/>
      <c r="B22" s="43">
        <v>11</v>
      </c>
      <c r="C22" s="62" t="s">
        <v>337</v>
      </c>
      <c r="D22" s="70" t="s">
        <v>338</v>
      </c>
      <c r="E22" s="64" t="s">
        <v>22</v>
      </c>
      <c r="F22" s="65">
        <v>200</v>
      </c>
      <c r="G22" s="66"/>
      <c r="H22" s="67">
        <f t="shared" si="0"/>
        <v>0</v>
      </c>
      <c r="I22" s="3"/>
    </row>
    <row r="23" spans="1:9" ht="12.75" customHeight="1">
      <c r="A23" s="3"/>
      <c r="B23" s="43">
        <v>12</v>
      </c>
      <c r="C23" s="62" t="s">
        <v>332</v>
      </c>
      <c r="D23" s="70" t="s">
        <v>333</v>
      </c>
      <c r="E23" s="64" t="s">
        <v>334</v>
      </c>
      <c r="F23" s="65">
        <v>300</v>
      </c>
      <c r="G23" s="66"/>
      <c r="H23" s="67">
        <f t="shared" si="0"/>
        <v>0</v>
      </c>
      <c r="I23" s="3"/>
    </row>
    <row r="24" spans="1:9" ht="12.75" customHeight="1">
      <c r="A24" s="3"/>
      <c r="B24" s="43">
        <v>13</v>
      </c>
      <c r="C24" s="62" t="s">
        <v>245</v>
      </c>
      <c r="D24" s="63" t="s">
        <v>246</v>
      </c>
      <c r="E24" s="64" t="s">
        <v>247</v>
      </c>
      <c r="F24" s="65">
        <v>0.42</v>
      </c>
      <c r="G24" s="68" t="s">
        <v>248</v>
      </c>
      <c r="H24" s="69">
        <f>(SUM(H26:H88)/100)*F24</f>
        <v>0</v>
      </c>
      <c r="I24" s="3"/>
    </row>
    <row r="25" spans="1:9" ht="15.9" customHeight="1">
      <c r="A25" s="26"/>
      <c r="B25" s="43"/>
      <c r="C25" s="44"/>
      <c r="D25" s="45" t="s">
        <v>23</v>
      </c>
      <c r="E25" s="59"/>
      <c r="F25" s="59"/>
      <c r="G25" s="60"/>
      <c r="H25" s="67"/>
      <c r="I25" s="26"/>
    </row>
    <row r="26" spans="1:9" ht="11.9" customHeight="1">
      <c r="A26" s="3"/>
      <c r="B26" s="43">
        <v>14</v>
      </c>
      <c r="C26" s="62"/>
      <c r="D26" s="70" t="s">
        <v>327</v>
      </c>
      <c r="E26" s="64" t="s">
        <v>22</v>
      </c>
      <c r="F26" s="65">
        <v>1800</v>
      </c>
      <c r="G26" s="66"/>
      <c r="H26" s="67">
        <f t="shared" ref="H26:H88" si="1">ROUND(G26*F26,2)</f>
        <v>0</v>
      </c>
      <c r="I26" s="53"/>
    </row>
    <row r="27" spans="1:9" ht="11.9" customHeight="1">
      <c r="A27" s="3"/>
      <c r="B27" s="43">
        <v>15</v>
      </c>
      <c r="C27" s="62"/>
      <c r="D27" s="70" t="s">
        <v>301</v>
      </c>
      <c r="E27" s="64" t="s">
        <v>12</v>
      </c>
      <c r="F27" s="65">
        <v>400</v>
      </c>
      <c r="G27" s="66"/>
      <c r="H27" s="67">
        <f t="shared" si="1"/>
        <v>0</v>
      </c>
      <c r="I27" s="53"/>
    </row>
    <row r="28" spans="1:9" ht="11.9" customHeight="1">
      <c r="A28" s="3"/>
      <c r="B28" s="43">
        <v>16</v>
      </c>
      <c r="C28" s="62"/>
      <c r="D28" s="70" t="s">
        <v>302</v>
      </c>
      <c r="E28" s="64" t="s">
        <v>12</v>
      </c>
      <c r="F28" s="65">
        <v>16</v>
      </c>
      <c r="G28" s="66"/>
      <c r="H28" s="67">
        <f t="shared" si="1"/>
        <v>0</v>
      </c>
      <c r="I28" s="53"/>
    </row>
    <row r="29" spans="1:9" ht="11.9" customHeight="1">
      <c r="A29" s="3"/>
      <c r="B29" s="43">
        <v>17</v>
      </c>
      <c r="C29" s="62"/>
      <c r="D29" s="70" t="s">
        <v>303</v>
      </c>
      <c r="E29" s="64" t="s">
        <v>12</v>
      </c>
      <c r="F29" s="65">
        <v>780</v>
      </c>
      <c r="G29" s="66"/>
      <c r="H29" s="67">
        <f t="shared" si="1"/>
        <v>0</v>
      </c>
      <c r="I29" s="53"/>
    </row>
    <row r="30" spans="1:9" ht="11.9" customHeight="1">
      <c r="A30" s="3"/>
      <c r="B30" s="43">
        <v>18</v>
      </c>
      <c r="C30" s="62"/>
      <c r="D30" s="70" t="s">
        <v>516</v>
      </c>
      <c r="E30" s="64" t="s">
        <v>12</v>
      </c>
      <c r="F30" s="65">
        <v>780</v>
      </c>
      <c r="G30" s="66"/>
      <c r="H30" s="67">
        <f t="shared" si="1"/>
        <v>0</v>
      </c>
      <c r="I30" s="53"/>
    </row>
    <row r="31" spans="1:9" ht="11.9" customHeight="1">
      <c r="A31" s="3"/>
      <c r="B31" s="43">
        <v>19</v>
      </c>
      <c r="C31" s="62"/>
      <c r="D31" s="70" t="s">
        <v>545</v>
      </c>
      <c r="E31" s="64" t="s">
        <v>22</v>
      </c>
      <c r="F31" s="65">
        <v>1200</v>
      </c>
      <c r="G31" s="66"/>
      <c r="H31" s="67">
        <f t="shared" si="1"/>
        <v>0</v>
      </c>
      <c r="I31" s="53"/>
    </row>
    <row r="32" spans="1:9" ht="11.9" customHeight="1">
      <c r="A32" s="3"/>
      <c r="B32" s="43">
        <v>20</v>
      </c>
      <c r="C32" s="62"/>
      <c r="D32" s="70" t="s">
        <v>517</v>
      </c>
      <c r="E32" s="64" t="s">
        <v>12</v>
      </c>
      <c r="F32" s="65">
        <v>960</v>
      </c>
      <c r="G32" s="66"/>
      <c r="H32" s="67">
        <f t="shared" si="1"/>
        <v>0</v>
      </c>
      <c r="I32" s="53"/>
    </row>
    <row r="33" spans="1:9" ht="11.9" customHeight="1">
      <c r="A33" s="3"/>
      <c r="B33" s="43">
        <v>21</v>
      </c>
      <c r="C33" s="62"/>
      <c r="D33" s="70" t="s">
        <v>310</v>
      </c>
      <c r="E33" s="64" t="s">
        <v>12</v>
      </c>
      <c r="F33" s="65">
        <v>960</v>
      </c>
      <c r="G33" s="66"/>
      <c r="H33" s="67">
        <f t="shared" si="1"/>
        <v>0</v>
      </c>
      <c r="I33" s="53"/>
    </row>
    <row r="34" spans="1:9" ht="11.9" customHeight="1">
      <c r="A34" s="3"/>
      <c r="B34" s="43">
        <v>22</v>
      </c>
      <c r="C34" s="62"/>
      <c r="D34" s="70" t="s">
        <v>518</v>
      </c>
      <c r="E34" s="64" t="s">
        <v>22</v>
      </c>
      <c r="F34" s="65">
        <v>30</v>
      </c>
      <c r="G34" s="66"/>
      <c r="H34" s="67">
        <f t="shared" si="1"/>
        <v>0</v>
      </c>
      <c r="I34" s="53"/>
    </row>
    <row r="35" spans="1:9" ht="11.9" customHeight="1">
      <c r="A35" s="3"/>
      <c r="B35" s="43">
        <v>23</v>
      </c>
      <c r="C35" s="62"/>
      <c r="D35" s="70" t="s">
        <v>304</v>
      </c>
      <c r="E35" s="64" t="s">
        <v>12</v>
      </c>
      <c r="F35" s="65">
        <v>30</v>
      </c>
      <c r="G35" s="66"/>
      <c r="H35" s="67">
        <f t="shared" si="1"/>
        <v>0</v>
      </c>
      <c r="I35" s="53"/>
    </row>
    <row r="36" spans="1:9" ht="11.9" customHeight="1">
      <c r="A36" s="3"/>
      <c r="B36" s="43">
        <v>24</v>
      </c>
      <c r="C36" s="62"/>
      <c r="D36" s="70" t="s">
        <v>305</v>
      </c>
      <c r="E36" s="64" t="s">
        <v>12</v>
      </c>
      <c r="F36" s="65">
        <v>30</v>
      </c>
      <c r="G36" s="66"/>
      <c r="H36" s="67">
        <f t="shared" si="1"/>
        <v>0</v>
      </c>
      <c r="I36" s="53"/>
    </row>
    <row r="37" spans="1:9" ht="11.9" customHeight="1">
      <c r="A37" s="3"/>
      <c r="B37" s="43">
        <v>25</v>
      </c>
      <c r="C37" s="62"/>
      <c r="D37" s="70" t="s">
        <v>308</v>
      </c>
      <c r="E37" s="64" t="s">
        <v>12</v>
      </c>
      <c r="F37" s="65">
        <v>20</v>
      </c>
      <c r="G37" s="66"/>
      <c r="H37" s="67">
        <f t="shared" si="1"/>
        <v>0</v>
      </c>
      <c r="I37" s="53"/>
    </row>
    <row r="38" spans="1:9" ht="11.9" customHeight="1">
      <c r="A38" s="3"/>
      <c r="B38" s="43">
        <v>26</v>
      </c>
      <c r="C38" s="62"/>
      <c r="D38" s="70" t="s">
        <v>319</v>
      </c>
      <c r="E38" s="64" t="s">
        <v>22</v>
      </c>
      <c r="F38" s="65">
        <v>426</v>
      </c>
      <c r="G38" s="66"/>
      <c r="H38" s="67">
        <f t="shared" si="1"/>
        <v>0</v>
      </c>
      <c r="I38" s="53"/>
    </row>
    <row r="39" spans="1:9" ht="11.9" customHeight="1">
      <c r="A39" s="3"/>
      <c r="B39" s="43">
        <v>27</v>
      </c>
      <c r="C39" s="62"/>
      <c r="D39" s="70" t="s">
        <v>519</v>
      </c>
      <c r="E39" s="64" t="s">
        <v>22</v>
      </c>
      <c r="F39" s="65">
        <v>10</v>
      </c>
      <c r="G39" s="66"/>
      <c r="H39" s="67">
        <f t="shared" si="1"/>
        <v>0</v>
      </c>
      <c r="I39" s="53"/>
    </row>
    <row r="40" spans="1:9" ht="11.9" customHeight="1">
      <c r="A40" s="3"/>
      <c r="B40" s="43">
        <v>28</v>
      </c>
      <c r="C40" s="62"/>
      <c r="D40" s="70" t="s">
        <v>520</v>
      </c>
      <c r="E40" s="64" t="s">
        <v>12</v>
      </c>
      <c r="F40" s="65">
        <v>10</v>
      </c>
      <c r="G40" s="66"/>
      <c r="H40" s="67">
        <f t="shared" si="1"/>
        <v>0</v>
      </c>
      <c r="I40" s="53"/>
    </row>
    <row r="41" spans="1:9" ht="11.9" customHeight="1">
      <c r="A41" s="3"/>
      <c r="B41" s="43">
        <v>29</v>
      </c>
      <c r="C41" s="62"/>
      <c r="D41" s="70" t="s">
        <v>521</v>
      </c>
      <c r="E41" s="64" t="s">
        <v>12</v>
      </c>
      <c r="F41" s="65">
        <v>204</v>
      </c>
      <c r="G41" s="66"/>
      <c r="H41" s="67">
        <f t="shared" si="1"/>
        <v>0</v>
      </c>
      <c r="I41" s="53"/>
    </row>
    <row r="42" spans="1:9" ht="11.9" customHeight="1">
      <c r="A42" s="3"/>
      <c r="B42" s="43">
        <v>30</v>
      </c>
      <c r="C42" s="62"/>
      <c r="D42" s="70" t="s">
        <v>312</v>
      </c>
      <c r="E42" s="64" t="s">
        <v>12</v>
      </c>
      <c r="F42" s="65">
        <v>204</v>
      </c>
      <c r="G42" s="66"/>
      <c r="H42" s="67">
        <f t="shared" si="1"/>
        <v>0</v>
      </c>
      <c r="I42" s="53"/>
    </row>
    <row r="43" spans="1:9" ht="11.9" customHeight="1">
      <c r="A43" s="3"/>
      <c r="B43" s="43">
        <v>31</v>
      </c>
      <c r="C43" s="62"/>
      <c r="D43" s="70" t="s">
        <v>522</v>
      </c>
      <c r="E43" s="64" t="s">
        <v>12</v>
      </c>
      <c r="F43" s="65">
        <v>204</v>
      </c>
      <c r="G43" s="66"/>
      <c r="H43" s="67">
        <f t="shared" si="1"/>
        <v>0</v>
      </c>
      <c r="I43" s="53"/>
    </row>
    <row r="44" spans="1:9" ht="11.5" customHeight="1">
      <c r="A44" s="3"/>
      <c r="B44" s="43">
        <v>32</v>
      </c>
      <c r="C44" s="62"/>
      <c r="D44" s="70" t="s">
        <v>523</v>
      </c>
      <c r="E44" s="64" t="s">
        <v>22</v>
      </c>
      <c r="F44" s="65">
        <v>1086</v>
      </c>
      <c r="G44" s="66"/>
      <c r="H44" s="67">
        <f t="shared" si="1"/>
        <v>0</v>
      </c>
      <c r="I44" s="53"/>
    </row>
    <row r="45" spans="1:9" ht="11.9" customHeight="1">
      <c r="A45" s="3"/>
      <c r="B45" s="43">
        <v>33</v>
      </c>
      <c r="C45" s="62"/>
      <c r="D45" s="70" t="s">
        <v>524</v>
      </c>
      <c r="E45" s="64" t="s">
        <v>22</v>
      </c>
      <c r="F45" s="65">
        <v>735</v>
      </c>
      <c r="G45" s="66"/>
      <c r="H45" s="67">
        <f t="shared" si="1"/>
        <v>0</v>
      </c>
      <c r="I45" s="53"/>
    </row>
    <row r="46" spans="1:9" ht="11.9" customHeight="1">
      <c r="A46" s="3"/>
      <c r="B46" s="43">
        <v>34</v>
      </c>
      <c r="C46" s="62"/>
      <c r="D46" s="70" t="s">
        <v>525</v>
      </c>
      <c r="E46" s="64" t="s">
        <v>22</v>
      </c>
      <c r="F46" s="65">
        <v>295</v>
      </c>
      <c r="G46" s="66"/>
      <c r="H46" s="67">
        <f t="shared" si="1"/>
        <v>0</v>
      </c>
      <c r="I46" s="53"/>
    </row>
    <row r="47" spans="1:9" ht="11.9" customHeight="1">
      <c r="A47" s="3"/>
      <c r="B47" s="43">
        <v>35</v>
      </c>
      <c r="C47" s="62"/>
      <c r="D47" s="70" t="s">
        <v>526</v>
      </c>
      <c r="E47" s="64" t="s">
        <v>22</v>
      </c>
      <c r="F47" s="65">
        <v>235</v>
      </c>
      <c r="G47" s="66"/>
      <c r="H47" s="67">
        <f t="shared" si="1"/>
        <v>0</v>
      </c>
      <c r="I47" s="53"/>
    </row>
    <row r="48" spans="1:9" ht="11.9" customHeight="1">
      <c r="A48" s="3"/>
      <c r="B48" s="43">
        <v>36</v>
      </c>
      <c r="C48" s="62"/>
      <c r="D48" s="70" t="s">
        <v>527</v>
      </c>
      <c r="E48" s="64" t="s">
        <v>12</v>
      </c>
      <c r="F48" s="65">
        <v>510</v>
      </c>
      <c r="G48" s="66"/>
      <c r="H48" s="67">
        <f t="shared" si="1"/>
        <v>0</v>
      </c>
      <c r="I48" s="53"/>
    </row>
    <row r="49" spans="1:9" ht="11.9" customHeight="1">
      <c r="A49" s="3"/>
      <c r="B49" s="43">
        <v>37</v>
      </c>
      <c r="C49" s="62"/>
      <c r="D49" s="70" t="s">
        <v>350</v>
      </c>
      <c r="E49" s="64" t="s">
        <v>22</v>
      </c>
      <c r="F49" s="65">
        <v>3375</v>
      </c>
      <c r="G49" s="66"/>
      <c r="H49" s="67">
        <f t="shared" si="1"/>
        <v>0</v>
      </c>
      <c r="I49" s="53"/>
    </row>
    <row r="50" spans="1:9" ht="11.9" customHeight="1">
      <c r="A50" s="3"/>
      <c r="B50" s="43">
        <v>38</v>
      </c>
      <c r="C50" s="62"/>
      <c r="D50" s="70" t="s">
        <v>351</v>
      </c>
      <c r="E50" s="64" t="s">
        <v>22</v>
      </c>
      <c r="F50" s="65">
        <v>200</v>
      </c>
      <c r="G50" s="66"/>
      <c r="H50" s="67">
        <f t="shared" si="1"/>
        <v>0</v>
      </c>
      <c r="I50" s="53"/>
    </row>
    <row r="51" spans="1:9" ht="11.9" customHeight="1">
      <c r="A51" s="3"/>
      <c r="B51" s="43">
        <v>39</v>
      </c>
      <c r="C51" s="62"/>
      <c r="D51" s="70" t="s">
        <v>331</v>
      </c>
      <c r="E51" s="64" t="s">
        <v>12</v>
      </c>
      <c r="F51" s="65">
        <v>800</v>
      </c>
      <c r="G51" s="66"/>
      <c r="H51" s="67">
        <f t="shared" si="1"/>
        <v>0</v>
      </c>
      <c r="I51" s="53"/>
    </row>
    <row r="52" spans="1:9" ht="11.9" customHeight="1">
      <c r="A52" s="3"/>
      <c r="B52" s="43">
        <v>40</v>
      </c>
      <c r="C52" s="62"/>
      <c r="D52" s="70" t="s">
        <v>329</v>
      </c>
      <c r="E52" s="64" t="s">
        <v>22</v>
      </c>
      <c r="F52" s="65">
        <v>1155</v>
      </c>
      <c r="G52" s="66"/>
      <c r="H52" s="67">
        <f t="shared" si="1"/>
        <v>0</v>
      </c>
      <c r="I52" s="53"/>
    </row>
    <row r="53" spans="1:9" ht="11.9" customHeight="1">
      <c r="A53" s="3"/>
      <c r="B53" s="43">
        <v>41</v>
      </c>
      <c r="C53" s="62"/>
      <c r="D53" s="70" t="s">
        <v>352</v>
      </c>
      <c r="E53" s="64" t="s">
        <v>22</v>
      </c>
      <c r="F53" s="65">
        <v>200</v>
      </c>
      <c r="G53" s="66"/>
      <c r="H53" s="67">
        <f t="shared" si="1"/>
        <v>0</v>
      </c>
      <c r="I53" s="53"/>
    </row>
    <row r="54" spans="1:9" ht="11.9" customHeight="1">
      <c r="A54" s="3"/>
      <c r="B54" s="43">
        <v>42</v>
      </c>
      <c r="C54" s="62"/>
      <c r="D54" s="70" t="s">
        <v>330</v>
      </c>
      <c r="E54" s="64" t="s">
        <v>12</v>
      </c>
      <c r="F54" s="65">
        <v>350</v>
      </c>
      <c r="G54" s="66"/>
      <c r="H54" s="67">
        <f t="shared" si="1"/>
        <v>0</v>
      </c>
      <c r="I54" s="53"/>
    </row>
    <row r="55" spans="1:9" ht="11.9" customHeight="1">
      <c r="A55" s="3"/>
      <c r="B55" s="43">
        <v>43</v>
      </c>
      <c r="C55" s="62"/>
      <c r="D55" s="70" t="s">
        <v>314</v>
      </c>
      <c r="E55" s="64" t="s">
        <v>12</v>
      </c>
      <c r="F55" s="65">
        <v>380</v>
      </c>
      <c r="G55" s="66"/>
      <c r="H55" s="67">
        <f t="shared" si="1"/>
        <v>0</v>
      </c>
      <c r="I55" s="53"/>
    </row>
    <row r="56" spans="1:9" ht="11.9" customHeight="1">
      <c r="A56" s="3"/>
      <c r="B56" s="43">
        <v>44</v>
      </c>
      <c r="C56" s="62"/>
      <c r="D56" s="70" t="s">
        <v>313</v>
      </c>
      <c r="E56" s="64" t="s">
        <v>12</v>
      </c>
      <c r="F56" s="65">
        <v>420</v>
      </c>
      <c r="G56" s="66"/>
      <c r="H56" s="67">
        <f t="shared" si="1"/>
        <v>0</v>
      </c>
      <c r="I56" s="53"/>
    </row>
    <row r="57" spans="1:9" ht="11.9" customHeight="1">
      <c r="A57" s="3"/>
      <c r="B57" s="43">
        <v>45</v>
      </c>
      <c r="C57" s="62"/>
      <c r="D57" s="70" t="s">
        <v>528</v>
      </c>
      <c r="E57" s="64" t="s">
        <v>12</v>
      </c>
      <c r="F57" s="65">
        <v>45</v>
      </c>
      <c r="G57" s="66"/>
      <c r="H57" s="67">
        <f t="shared" si="1"/>
        <v>0</v>
      </c>
      <c r="I57" s="53"/>
    </row>
    <row r="58" spans="1:9" ht="11.9" customHeight="1">
      <c r="A58" s="3"/>
      <c r="B58" s="43">
        <v>46</v>
      </c>
      <c r="C58" s="62"/>
      <c r="D58" s="70" t="s">
        <v>529</v>
      </c>
      <c r="E58" s="64" t="s">
        <v>12</v>
      </c>
      <c r="F58" s="65">
        <v>55</v>
      </c>
      <c r="G58" s="66"/>
      <c r="H58" s="67">
        <f t="shared" si="1"/>
        <v>0</v>
      </c>
      <c r="I58" s="53"/>
    </row>
    <row r="59" spans="1:9" ht="11.9" customHeight="1">
      <c r="A59" s="3"/>
      <c r="B59" s="43">
        <v>47</v>
      </c>
      <c r="C59" s="62"/>
      <c r="D59" s="70" t="s">
        <v>530</v>
      </c>
      <c r="E59" s="64" t="s">
        <v>12</v>
      </c>
      <c r="F59" s="65">
        <v>40</v>
      </c>
      <c r="G59" s="66"/>
      <c r="H59" s="67">
        <f t="shared" si="1"/>
        <v>0</v>
      </c>
      <c r="I59" s="53"/>
    </row>
    <row r="60" spans="1:9" ht="11.9" customHeight="1">
      <c r="A60" s="3"/>
      <c r="B60" s="43">
        <v>48</v>
      </c>
      <c r="C60" s="62"/>
      <c r="D60" s="70" t="s">
        <v>531</v>
      </c>
      <c r="E60" s="64" t="s">
        <v>12</v>
      </c>
      <c r="F60" s="65">
        <v>50</v>
      </c>
      <c r="G60" s="66"/>
      <c r="H60" s="67">
        <f t="shared" si="1"/>
        <v>0</v>
      </c>
      <c r="I60" s="53"/>
    </row>
    <row r="61" spans="1:9" ht="11.9" customHeight="1">
      <c r="A61" s="3"/>
      <c r="B61" s="43">
        <v>49</v>
      </c>
      <c r="C61" s="62"/>
      <c r="D61" s="70" t="s">
        <v>532</v>
      </c>
      <c r="E61" s="64" t="s">
        <v>12</v>
      </c>
      <c r="F61" s="65">
        <v>210</v>
      </c>
      <c r="G61" s="66"/>
      <c r="H61" s="67">
        <f t="shared" si="1"/>
        <v>0</v>
      </c>
      <c r="I61" s="53"/>
    </row>
    <row r="62" spans="1:9" ht="11.9" customHeight="1">
      <c r="A62" s="3"/>
      <c r="B62" s="43">
        <v>50</v>
      </c>
      <c r="C62" s="62"/>
      <c r="D62" s="70" t="s">
        <v>309</v>
      </c>
      <c r="E62" s="64" t="s">
        <v>12</v>
      </c>
      <c r="F62" s="65">
        <v>240</v>
      </c>
      <c r="G62" s="66"/>
      <c r="H62" s="67">
        <f t="shared" si="1"/>
        <v>0</v>
      </c>
      <c r="I62" s="53"/>
    </row>
    <row r="63" spans="1:9" ht="11.9" customHeight="1">
      <c r="A63" s="3"/>
      <c r="B63" s="43">
        <v>51</v>
      </c>
      <c r="C63" s="62"/>
      <c r="D63" s="70" t="s">
        <v>533</v>
      </c>
      <c r="E63" s="64" t="s">
        <v>12</v>
      </c>
      <c r="F63" s="65">
        <v>450</v>
      </c>
      <c r="G63" s="66"/>
      <c r="H63" s="67">
        <f t="shared" si="1"/>
        <v>0</v>
      </c>
      <c r="I63" s="53"/>
    </row>
    <row r="64" spans="1:9" ht="11.9" customHeight="1">
      <c r="A64" s="3"/>
      <c r="B64" s="43">
        <v>52</v>
      </c>
      <c r="C64" s="62"/>
      <c r="D64" s="70" t="s">
        <v>534</v>
      </c>
      <c r="E64" s="64" t="s">
        <v>12</v>
      </c>
      <c r="F64" s="65">
        <v>450</v>
      </c>
      <c r="G64" s="66"/>
      <c r="H64" s="67">
        <f t="shared" si="1"/>
        <v>0</v>
      </c>
      <c r="I64" s="53"/>
    </row>
    <row r="65" spans="1:9" ht="11.9" customHeight="1">
      <c r="A65" s="3"/>
      <c r="B65" s="43">
        <v>53</v>
      </c>
      <c r="C65" s="62"/>
      <c r="D65" s="70" t="s">
        <v>535</v>
      </c>
      <c r="E65" s="64" t="s">
        <v>12</v>
      </c>
      <c r="F65" s="65">
        <v>900</v>
      </c>
      <c r="G65" s="66"/>
      <c r="H65" s="67">
        <f t="shared" si="1"/>
        <v>0</v>
      </c>
      <c r="I65" s="53"/>
    </row>
    <row r="66" spans="1:9" ht="23" customHeight="1">
      <c r="A66" s="3"/>
      <c r="B66" s="43">
        <v>54</v>
      </c>
      <c r="C66" s="62"/>
      <c r="D66" s="70" t="s">
        <v>546</v>
      </c>
      <c r="E66" s="64" t="s">
        <v>12</v>
      </c>
      <c r="F66" s="65">
        <v>550</v>
      </c>
      <c r="G66" s="66"/>
      <c r="H66" s="67">
        <f t="shared" si="1"/>
        <v>0</v>
      </c>
      <c r="I66" s="53"/>
    </row>
    <row r="67" spans="1:9" ht="11.9" customHeight="1">
      <c r="A67" s="3"/>
      <c r="B67" s="43">
        <v>55</v>
      </c>
      <c r="C67" s="62"/>
      <c r="D67" s="70" t="s">
        <v>536</v>
      </c>
      <c r="E67" s="64" t="s">
        <v>12</v>
      </c>
      <c r="F67" s="65">
        <v>1100</v>
      </c>
      <c r="G67" s="66"/>
      <c r="H67" s="67">
        <f t="shared" si="1"/>
        <v>0</v>
      </c>
      <c r="I67" s="53"/>
    </row>
    <row r="68" spans="1:9" ht="11.9" customHeight="1">
      <c r="A68" s="3"/>
      <c r="B68" s="43">
        <v>56</v>
      </c>
      <c r="C68" s="62"/>
      <c r="D68" s="70" t="s">
        <v>493</v>
      </c>
      <c r="E68" s="64" t="s">
        <v>12</v>
      </c>
      <c r="F68" s="65">
        <v>550</v>
      </c>
      <c r="G68" s="66"/>
      <c r="H68" s="67">
        <f t="shared" si="1"/>
        <v>0</v>
      </c>
      <c r="I68" s="53"/>
    </row>
    <row r="69" spans="1:9" ht="11.9" customHeight="1">
      <c r="A69" s="3"/>
      <c r="B69" s="43">
        <v>57</v>
      </c>
      <c r="C69" s="62"/>
      <c r="D69" s="70" t="s">
        <v>320</v>
      </c>
      <c r="E69" s="64" t="s">
        <v>12</v>
      </c>
      <c r="F69" s="65">
        <v>60</v>
      </c>
      <c r="G69" s="66"/>
      <c r="H69" s="67">
        <f t="shared" si="1"/>
        <v>0</v>
      </c>
      <c r="I69" s="53"/>
    </row>
    <row r="70" spans="1:9" ht="11.9" customHeight="1">
      <c r="A70" s="3"/>
      <c r="B70" s="43">
        <v>58</v>
      </c>
      <c r="C70" s="62"/>
      <c r="D70" s="70" t="s">
        <v>537</v>
      </c>
      <c r="E70" s="64" t="s">
        <v>12</v>
      </c>
      <c r="F70" s="65">
        <v>114</v>
      </c>
      <c r="G70" s="66"/>
      <c r="H70" s="67">
        <f t="shared" si="1"/>
        <v>0</v>
      </c>
      <c r="I70" s="53"/>
    </row>
    <row r="71" spans="1:9" ht="11.9" customHeight="1">
      <c r="A71" s="3"/>
      <c r="B71" s="43">
        <v>59</v>
      </c>
      <c r="C71" s="62"/>
      <c r="D71" s="70" t="s">
        <v>538</v>
      </c>
      <c r="E71" s="64" t="s">
        <v>12</v>
      </c>
      <c r="F71" s="65">
        <v>80</v>
      </c>
      <c r="G71" s="66"/>
      <c r="H71" s="67">
        <f t="shared" si="1"/>
        <v>0</v>
      </c>
      <c r="I71" s="53"/>
    </row>
    <row r="72" spans="1:9" ht="11.9" customHeight="1">
      <c r="A72" s="3"/>
      <c r="B72" s="43">
        <v>60</v>
      </c>
      <c r="C72" s="62"/>
      <c r="D72" s="70" t="s">
        <v>539</v>
      </c>
      <c r="E72" s="64" t="s">
        <v>12</v>
      </c>
      <c r="F72" s="65">
        <v>50</v>
      </c>
      <c r="G72" s="66"/>
      <c r="H72" s="67">
        <f t="shared" si="1"/>
        <v>0</v>
      </c>
      <c r="I72" s="53"/>
    </row>
    <row r="73" spans="1:9" ht="11.9" customHeight="1">
      <c r="A73" s="3"/>
      <c r="B73" s="43">
        <v>61</v>
      </c>
      <c r="C73" s="62"/>
      <c r="D73" s="70" t="s">
        <v>315</v>
      </c>
      <c r="E73" s="64" t="s">
        <v>12</v>
      </c>
      <c r="F73" s="65">
        <v>400</v>
      </c>
      <c r="G73" s="66"/>
      <c r="H73" s="67">
        <f t="shared" si="1"/>
        <v>0</v>
      </c>
      <c r="I73" s="53"/>
    </row>
    <row r="74" spans="1:9" ht="11.9" customHeight="1">
      <c r="A74" s="3"/>
      <c r="B74" s="43">
        <v>62</v>
      </c>
      <c r="C74" s="62"/>
      <c r="D74" s="70" t="s">
        <v>316</v>
      </c>
      <c r="E74" s="64" t="s">
        <v>12</v>
      </c>
      <c r="F74" s="65">
        <v>35</v>
      </c>
      <c r="G74" s="66"/>
      <c r="H74" s="67">
        <f t="shared" si="1"/>
        <v>0</v>
      </c>
      <c r="I74" s="53"/>
    </row>
    <row r="75" spans="1:9" ht="11.9" customHeight="1">
      <c r="A75" s="3"/>
      <c r="B75" s="43">
        <v>63</v>
      </c>
      <c r="C75" s="62"/>
      <c r="D75" s="70" t="s">
        <v>328</v>
      </c>
      <c r="E75" s="64" t="s">
        <v>12</v>
      </c>
      <c r="F75" s="65">
        <v>1800</v>
      </c>
      <c r="G75" s="66"/>
      <c r="H75" s="67">
        <f t="shared" si="1"/>
        <v>0</v>
      </c>
      <c r="I75" s="53"/>
    </row>
    <row r="76" spans="1:9" ht="11.9" customHeight="1">
      <c r="A76" s="3"/>
      <c r="B76" s="43">
        <v>64</v>
      </c>
      <c r="C76" s="62"/>
      <c r="D76" s="70" t="s">
        <v>494</v>
      </c>
      <c r="E76" s="64" t="s">
        <v>12</v>
      </c>
      <c r="F76" s="65">
        <v>470</v>
      </c>
      <c r="G76" s="66"/>
      <c r="H76" s="67">
        <f t="shared" si="1"/>
        <v>0</v>
      </c>
      <c r="I76" s="53"/>
    </row>
    <row r="77" spans="1:9" ht="11.9" customHeight="1">
      <c r="A77" s="3"/>
      <c r="B77" s="43">
        <v>65</v>
      </c>
      <c r="C77" s="62"/>
      <c r="D77" s="70" t="s">
        <v>317</v>
      </c>
      <c r="E77" s="64" t="s">
        <v>12</v>
      </c>
      <c r="F77" s="65">
        <v>400</v>
      </c>
      <c r="G77" s="66"/>
      <c r="H77" s="67">
        <f t="shared" si="1"/>
        <v>0</v>
      </c>
      <c r="I77" s="53"/>
    </row>
    <row r="78" spans="1:9" ht="11.9" customHeight="1">
      <c r="A78" s="3"/>
      <c r="B78" s="43">
        <v>66</v>
      </c>
      <c r="C78" s="62"/>
      <c r="D78" s="70" t="s">
        <v>318</v>
      </c>
      <c r="E78" s="64" t="s">
        <v>12</v>
      </c>
      <c r="F78" s="65">
        <v>400</v>
      </c>
      <c r="G78" s="66"/>
      <c r="H78" s="67">
        <f t="shared" si="1"/>
        <v>0</v>
      </c>
      <c r="I78" s="53"/>
    </row>
    <row r="79" spans="1:9" ht="11.9" customHeight="1">
      <c r="A79" s="3"/>
      <c r="B79" s="43">
        <v>67</v>
      </c>
      <c r="C79" s="62"/>
      <c r="D79" s="70" t="s">
        <v>515</v>
      </c>
      <c r="E79" s="64" t="s">
        <v>12</v>
      </c>
      <c r="F79" s="65">
        <v>30</v>
      </c>
      <c r="G79" s="66"/>
      <c r="H79" s="67">
        <f t="shared" si="1"/>
        <v>0</v>
      </c>
      <c r="I79" s="53"/>
    </row>
    <row r="80" spans="1:9" ht="11.9" customHeight="1">
      <c r="A80" s="3"/>
      <c r="B80" s="43">
        <v>68</v>
      </c>
      <c r="C80" s="62"/>
      <c r="D80" s="70" t="s">
        <v>514</v>
      </c>
      <c r="E80" s="64" t="s">
        <v>12</v>
      </c>
      <c r="F80" s="65">
        <v>16</v>
      </c>
      <c r="G80" s="66"/>
      <c r="H80" s="67">
        <f t="shared" si="1"/>
        <v>0</v>
      </c>
      <c r="I80" s="53"/>
    </row>
    <row r="81" spans="1:9" ht="11.9" customHeight="1">
      <c r="A81" s="3"/>
      <c r="B81" s="43">
        <v>69</v>
      </c>
      <c r="C81" s="62"/>
      <c r="D81" s="70" t="s">
        <v>311</v>
      </c>
      <c r="E81" s="64" t="s">
        <v>12</v>
      </c>
      <c r="F81" s="65">
        <v>34</v>
      </c>
      <c r="G81" s="66"/>
      <c r="H81" s="67">
        <f t="shared" si="1"/>
        <v>0</v>
      </c>
      <c r="I81" s="53"/>
    </row>
    <row r="82" spans="1:9" ht="11.9" customHeight="1">
      <c r="A82" s="3"/>
      <c r="B82" s="43">
        <v>70</v>
      </c>
      <c r="C82" s="62"/>
      <c r="D82" s="70" t="s">
        <v>323</v>
      </c>
      <c r="E82" s="64" t="s">
        <v>12</v>
      </c>
      <c r="F82" s="65">
        <v>54</v>
      </c>
      <c r="G82" s="66"/>
      <c r="H82" s="67">
        <f t="shared" si="1"/>
        <v>0</v>
      </c>
      <c r="I82" s="53"/>
    </row>
    <row r="83" spans="1:9" ht="11.9" customHeight="1">
      <c r="A83" s="3"/>
      <c r="B83" s="43">
        <v>71</v>
      </c>
      <c r="C83" s="62"/>
      <c r="D83" s="70" t="s">
        <v>306</v>
      </c>
      <c r="E83" s="64" t="s">
        <v>12</v>
      </c>
      <c r="F83" s="65">
        <v>13800</v>
      </c>
      <c r="G83" s="66"/>
      <c r="H83" s="67">
        <f t="shared" si="1"/>
        <v>0</v>
      </c>
      <c r="I83" s="53"/>
    </row>
    <row r="84" spans="1:9" ht="11.9" customHeight="1">
      <c r="A84" s="3"/>
      <c r="B84" s="43">
        <v>72</v>
      </c>
      <c r="C84" s="62"/>
      <c r="D84" s="70" t="s">
        <v>307</v>
      </c>
      <c r="E84" s="64" t="s">
        <v>12</v>
      </c>
      <c r="F84" s="65">
        <v>1490</v>
      </c>
      <c r="G84" s="66"/>
      <c r="H84" s="67">
        <f t="shared" si="1"/>
        <v>0</v>
      </c>
      <c r="I84" s="53"/>
    </row>
    <row r="85" spans="1:9" ht="11.9" customHeight="1">
      <c r="A85" s="3"/>
      <c r="B85" s="43">
        <v>73</v>
      </c>
      <c r="C85" s="62"/>
      <c r="D85" s="70" t="s">
        <v>324</v>
      </c>
      <c r="E85" s="64" t="s">
        <v>12</v>
      </c>
      <c r="F85" s="65">
        <v>400</v>
      </c>
      <c r="G85" s="66"/>
      <c r="H85" s="67">
        <f t="shared" si="1"/>
        <v>0</v>
      </c>
      <c r="I85" s="53"/>
    </row>
    <row r="86" spans="1:9" ht="11.9" customHeight="1">
      <c r="A86" s="3"/>
      <c r="B86" s="43">
        <v>74</v>
      </c>
      <c r="C86" s="62"/>
      <c r="D86" s="70" t="s">
        <v>321</v>
      </c>
      <c r="E86" s="64" t="s">
        <v>12</v>
      </c>
      <c r="F86" s="65">
        <v>400</v>
      </c>
      <c r="G86" s="66"/>
      <c r="H86" s="67">
        <f t="shared" si="1"/>
        <v>0</v>
      </c>
      <c r="I86" s="53"/>
    </row>
    <row r="87" spans="1:9" ht="11.9" customHeight="1">
      <c r="A87" s="3"/>
      <c r="B87" s="43">
        <v>75</v>
      </c>
      <c r="C87" s="62"/>
      <c r="D87" s="70" t="s">
        <v>326</v>
      </c>
      <c r="E87" s="64" t="s">
        <v>63</v>
      </c>
      <c r="F87" s="65">
        <v>1</v>
      </c>
      <c r="G87" s="66"/>
      <c r="H87" s="67">
        <f t="shared" si="1"/>
        <v>0</v>
      </c>
      <c r="I87" s="53"/>
    </row>
    <row r="88" spans="1:9" ht="11.9" customHeight="1">
      <c r="A88" s="3"/>
      <c r="B88" s="43">
        <v>76</v>
      </c>
      <c r="C88" s="62"/>
      <c r="D88" s="70" t="s">
        <v>325</v>
      </c>
      <c r="E88" s="64" t="s">
        <v>63</v>
      </c>
      <c r="F88" s="65">
        <v>1</v>
      </c>
      <c r="G88" s="66"/>
      <c r="H88" s="67">
        <f t="shared" si="1"/>
        <v>0</v>
      </c>
      <c r="I88" s="53"/>
    </row>
    <row r="89" spans="1:9" ht="15" customHeight="1">
      <c r="A89" s="26"/>
      <c r="B89" s="43"/>
      <c r="C89" s="44"/>
      <c r="D89" s="45" t="s">
        <v>24</v>
      </c>
      <c r="E89" s="59"/>
      <c r="F89" s="59"/>
      <c r="G89" s="60"/>
      <c r="H89" s="61"/>
      <c r="I89" s="26"/>
    </row>
    <row r="90" spans="1:9" ht="11.9" customHeight="1">
      <c r="A90" s="3"/>
      <c r="B90" s="43">
        <v>77</v>
      </c>
      <c r="C90" s="62"/>
      <c r="D90" s="63" t="s">
        <v>56</v>
      </c>
      <c r="E90" s="64" t="s">
        <v>63</v>
      </c>
      <c r="F90" s="65">
        <v>1</v>
      </c>
      <c r="G90" s="66"/>
      <c r="H90" s="67">
        <f t="shared" ref="H90" si="2">ROUND(G90*F90,2)</f>
        <v>0</v>
      </c>
      <c r="I90" s="3"/>
    </row>
    <row r="91" spans="1:9" ht="11.9" customHeight="1">
      <c r="G91" s="2"/>
    </row>
  </sheetData>
  <mergeCells count="3">
    <mergeCell ref="G7:H7"/>
    <mergeCell ref="B8:F8"/>
    <mergeCell ref="G8:H8"/>
  </mergeCells>
  <phoneticPr fontId="17" type="noConversion"/>
  <pageMargins left="0.39370078740157483" right="0.39370078740157483" top="0.39370078740157483" bottom="0.39370078740157483" header="0.78740157480314965" footer="0.78740157480314965"/>
  <pageSetup paperSize="9" scale="74" fitToHeight="2" orientation="portrait" horizontalDpi="300" verticalDpi="300" r:id="rId1"/>
  <ignoredErrors>
    <ignoredError sqref="C12:C2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123"/>
  <sheetViews>
    <sheetView zoomScale="85" zoomScaleNormal="85" workbookViewId="0">
      <selection activeCell="K20" sqref="K20"/>
    </sheetView>
  </sheetViews>
  <sheetFormatPr defaultColWidth="11.81640625" defaultRowHeight="13"/>
  <cols>
    <col min="1" max="1" width="1.08984375" customWidth="1"/>
    <col min="2" max="2" width="3.453125" style="1" customWidth="1"/>
    <col min="3" max="3" width="13" style="1" customWidth="1"/>
    <col min="4" max="4" width="60" style="1" customWidth="1"/>
    <col min="5" max="5" width="6.54296875" style="1" customWidth="1"/>
    <col min="6" max="6" width="8.7265625" style="1" customWidth="1"/>
    <col min="7" max="7" width="10.90625" style="1" customWidth="1"/>
    <col min="8" max="8" width="13.54296875" style="1" customWidth="1"/>
  </cols>
  <sheetData>
    <row r="1" spans="1:9" ht="12.75" customHeight="1">
      <c r="G1" s="2"/>
    </row>
    <row r="2" spans="1:9" ht="12.75" customHeight="1">
      <c r="A2" s="73"/>
      <c r="B2" s="4"/>
      <c r="C2" s="4"/>
      <c r="D2" s="4"/>
      <c r="E2" s="4"/>
      <c r="F2" s="4"/>
      <c r="G2" s="5"/>
      <c r="H2" s="4"/>
      <c r="I2" s="6"/>
    </row>
    <row r="3" spans="1:9" ht="23.15" customHeight="1">
      <c r="A3" s="73"/>
      <c r="B3" s="8" t="s">
        <v>0</v>
      </c>
      <c r="C3" s="9"/>
      <c r="D3" s="10"/>
      <c r="E3" s="9"/>
      <c r="F3" s="9"/>
      <c r="G3" s="11"/>
      <c r="H3" s="9"/>
      <c r="I3" s="6"/>
    </row>
    <row r="4" spans="1:9" ht="12.75" customHeight="1">
      <c r="A4" s="73"/>
      <c r="B4" s="13" t="s">
        <v>2</v>
      </c>
      <c r="C4" s="9"/>
      <c r="D4" s="14" t="str">
        <f>Rekapitulace!D5</f>
        <v>ALFAGEN, ETAPA IX – NN</v>
      </c>
      <c r="E4" s="9"/>
      <c r="F4" s="9"/>
      <c r="G4" s="15"/>
      <c r="H4" s="9"/>
      <c r="I4" s="6"/>
    </row>
    <row r="5" spans="1:9" ht="12.75" customHeight="1">
      <c r="A5" s="73"/>
      <c r="B5" s="13" t="s">
        <v>82</v>
      </c>
      <c r="C5" s="9"/>
      <c r="D5" s="14" t="s">
        <v>34</v>
      </c>
      <c r="E5" s="9"/>
      <c r="F5" s="9"/>
      <c r="G5" s="15"/>
      <c r="H5" s="9"/>
      <c r="I5" s="6"/>
    </row>
    <row r="6" spans="1:9" ht="12.75" customHeight="1">
      <c r="A6" s="73"/>
      <c r="B6" s="16"/>
      <c r="C6" s="9"/>
      <c r="D6" s="16"/>
      <c r="E6" s="9"/>
      <c r="F6" s="9"/>
      <c r="G6" s="17"/>
      <c r="H6" s="18"/>
      <c r="I6" s="6"/>
    </row>
    <row r="7" spans="1:9" ht="12.75" customHeight="1">
      <c r="A7" s="73"/>
      <c r="B7" s="16"/>
      <c r="C7" s="9"/>
      <c r="D7" s="16"/>
      <c r="E7" s="9"/>
      <c r="F7" s="9"/>
      <c r="G7" s="102" t="s">
        <v>6</v>
      </c>
      <c r="H7" s="102"/>
      <c r="I7" s="6"/>
    </row>
    <row r="8" spans="1:9" ht="12.75" customHeight="1">
      <c r="A8" s="3"/>
      <c r="B8" s="109" t="s">
        <v>17</v>
      </c>
      <c r="C8" s="109"/>
      <c r="D8" s="109"/>
      <c r="E8" s="109"/>
      <c r="F8" s="109"/>
      <c r="G8" s="110">
        <f>SUM(H12:H122)</f>
        <v>0</v>
      </c>
      <c r="H8" s="110"/>
      <c r="I8" s="51"/>
    </row>
    <row r="9" spans="1:9" ht="12.75" customHeight="1">
      <c r="A9" s="3"/>
      <c r="B9" s="54"/>
      <c r="C9" s="55"/>
      <c r="D9" s="54"/>
      <c r="E9" s="54"/>
      <c r="F9" s="54"/>
      <c r="G9" s="56"/>
      <c r="H9" s="54"/>
      <c r="I9" s="51"/>
    </row>
    <row r="10" spans="1:9" ht="12.75" customHeight="1">
      <c r="A10" s="21"/>
      <c r="B10" s="57" t="s">
        <v>8</v>
      </c>
      <c r="C10" s="57" t="s">
        <v>84</v>
      </c>
      <c r="D10" s="57" t="s">
        <v>9</v>
      </c>
      <c r="E10" s="57" t="s">
        <v>18</v>
      </c>
      <c r="F10" s="57" t="s">
        <v>19</v>
      </c>
      <c r="G10" s="58" t="s">
        <v>20</v>
      </c>
      <c r="H10" s="57" t="s">
        <v>6</v>
      </c>
      <c r="I10" s="52"/>
    </row>
    <row r="11" spans="1:9" ht="14.15" customHeight="1">
      <c r="A11" s="26"/>
      <c r="B11" s="59"/>
      <c r="C11" s="44"/>
      <c r="D11" s="45" t="s">
        <v>21</v>
      </c>
      <c r="E11" s="59"/>
      <c r="F11" s="59"/>
      <c r="G11" s="60"/>
      <c r="H11" s="61"/>
      <c r="I11" s="26"/>
    </row>
    <row r="12" spans="1:9" ht="24">
      <c r="A12" s="3"/>
      <c r="B12" s="43">
        <v>1</v>
      </c>
      <c r="C12" s="62" t="s">
        <v>164</v>
      </c>
      <c r="D12" s="63" t="s">
        <v>165</v>
      </c>
      <c r="E12" s="64" t="s">
        <v>12</v>
      </c>
      <c r="F12" s="65">
        <v>5</v>
      </c>
      <c r="G12" s="66"/>
      <c r="H12" s="67">
        <f t="shared" ref="H12:H53" si="0">ROUND(G12*F12,2)</f>
        <v>0</v>
      </c>
      <c r="I12" s="3"/>
    </row>
    <row r="13" spans="1:9" ht="12.5">
      <c r="A13" s="3"/>
      <c r="B13" s="43">
        <v>2</v>
      </c>
      <c r="C13" s="62" t="s">
        <v>193</v>
      </c>
      <c r="D13" s="63" t="s">
        <v>194</v>
      </c>
      <c r="E13" s="64" t="s">
        <v>12</v>
      </c>
      <c r="F13" s="65">
        <v>5</v>
      </c>
      <c r="G13" s="66"/>
      <c r="H13" s="67">
        <f t="shared" si="0"/>
        <v>0</v>
      </c>
      <c r="I13" s="3"/>
    </row>
    <row r="14" spans="1:9" ht="12.75" customHeight="1">
      <c r="A14" s="3"/>
      <c r="B14" s="43">
        <v>3</v>
      </c>
      <c r="C14" s="62" t="s">
        <v>506</v>
      </c>
      <c r="D14" s="63" t="s">
        <v>507</v>
      </c>
      <c r="E14" s="64" t="s">
        <v>12</v>
      </c>
      <c r="F14" s="65">
        <v>24</v>
      </c>
      <c r="G14" s="66"/>
      <c r="H14" s="67">
        <f t="shared" si="0"/>
        <v>0</v>
      </c>
      <c r="I14" s="3"/>
    </row>
    <row r="15" spans="1:9" ht="11.65" customHeight="1">
      <c r="A15" s="3"/>
      <c r="B15" s="43">
        <v>4</v>
      </c>
      <c r="C15" s="62" t="s">
        <v>176</v>
      </c>
      <c r="D15" s="63" t="s">
        <v>177</v>
      </c>
      <c r="E15" s="64" t="s">
        <v>12</v>
      </c>
      <c r="F15" s="65">
        <v>2</v>
      </c>
      <c r="G15" s="66"/>
      <c r="H15" s="67">
        <f t="shared" si="0"/>
        <v>0</v>
      </c>
      <c r="I15" s="3"/>
    </row>
    <row r="16" spans="1:9" ht="11.65" customHeight="1">
      <c r="A16" s="3"/>
      <c r="B16" s="43">
        <v>5</v>
      </c>
      <c r="C16" s="62" t="s">
        <v>156</v>
      </c>
      <c r="D16" s="63" t="s">
        <v>157</v>
      </c>
      <c r="E16" s="64" t="s">
        <v>12</v>
      </c>
      <c r="F16" s="65">
        <v>4</v>
      </c>
      <c r="G16" s="66"/>
      <c r="H16" s="67">
        <f t="shared" si="0"/>
        <v>0</v>
      </c>
      <c r="I16" s="3"/>
    </row>
    <row r="17" spans="1:9" ht="12.75" customHeight="1">
      <c r="A17" s="3"/>
      <c r="B17" s="43">
        <v>6</v>
      </c>
      <c r="C17" s="62" t="s">
        <v>158</v>
      </c>
      <c r="D17" s="63" t="s">
        <v>159</v>
      </c>
      <c r="E17" s="64" t="s">
        <v>12</v>
      </c>
      <c r="F17" s="65">
        <v>1</v>
      </c>
      <c r="G17" s="66"/>
      <c r="H17" s="67">
        <f t="shared" si="0"/>
        <v>0</v>
      </c>
      <c r="I17" s="3"/>
    </row>
    <row r="18" spans="1:9" ht="12.75" customHeight="1">
      <c r="A18" s="3"/>
      <c r="B18" s="43">
        <v>7</v>
      </c>
      <c r="C18" s="62" t="s">
        <v>449</v>
      </c>
      <c r="D18" s="70" t="s">
        <v>450</v>
      </c>
      <c r="E18" s="64" t="s">
        <v>12</v>
      </c>
      <c r="F18" s="65">
        <v>1</v>
      </c>
      <c r="G18" s="66"/>
      <c r="H18" s="67">
        <f t="shared" si="0"/>
        <v>0</v>
      </c>
      <c r="I18" s="3"/>
    </row>
    <row r="19" spans="1:9" ht="12.75" customHeight="1">
      <c r="A19" s="3"/>
      <c r="B19" s="43">
        <v>8</v>
      </c>
      <c r="C19" s="62" t="s">
        <v>437</v>
      </c>
      <c r="D19" s="70" t="s">
        <v>438</v>
      </c>
      <c r="E19" s="64" t="s">
        <v>12</v>
      </c>
      <c r="F19" s="65">
        <v>3</v>
      </c>
      <c r="G19" s="66"/>
      <c r="H19" s="67">
        <f t="shared" si="0"/>
        <v>0</v>
      </c>
      <c r="I19" s="3"/>
    </row>
    <row r="20" spans="1:9" ht="11.65" customHeight="1">
      <c r="A20" s="3"/>
      <c r="B20" s="43">
        <v>9</v>
      </c>
      <c r="C20" s="62" t="s">
        <v>451</v>
      </c>
      <c r="D20" s="70" t="s">
        <v>452</v>
      </c>
      <c r="E20" s="64" t="s">
        <v>12</v>
      </c>
      <c r="F20" s="65">
        <v>1</v>
      </c>
      <c r="G20" s="66"/>
      <c r="H20" s="67">
        <f t="shared" si="0"/>
        <v>0</v>
      </c>
      <c r="I20" s="3"/>
    </row>
    <row r="21" spans="1:9" ht="11.65" customHeight="1">
      <c r="A21" s="3"/>
      <c r="B21" s="43">
        <v>10</v>
      </c>
      <c r="C21" s="62" t="s">
        <v>191</v>
      </c>
      <c r="D21" s="63" t="s">
        <v>192</v>
      </c>
      <c r="E21" s="64" t="s">
        <v>12</v>
      </c>
      <c r="F21" s="65">
        <v>80</v>
      </c>
      <c r="G21" s="66"/>
      <c r="H21" s="67">
        <f t="shared" si="0"/>
        <v>0</v>
      </c>
      <c r="I21" s="3"/>
    </row>
    <row r="22" spans="1:9" ht="12.75" customHeight="1">
      <c r="A22" s="3"/>
      <c r="B22" s="43">
        <v>11</v>
      </c>
      <c r="C22" s="99" t="s">
        <v>455</v>
      </c>
      <c r="D22" s="100" t="s">
        <v>456</v>
      </c>
      <c r="E22" s="96" t="s">
        <v>12</v>
      </c>
      <c r="F22" s="97">
        <v>1</v>
      </c>
      <c r="G22" s="98"/>
      <c r="H22" s="67">
        <f t="shared" si="0"/>
        <v>0</v>
      </c>
      <c r="I22" s="3"/>
    </row>
    <row r="23" spans="1:9" ht="12.75" customHeight="1">
      <c r="A23" s="3"/>
      <c r="B23" s="43">
        <v>12</v>
      </c>
      <c r="C23" s="99" t="s">
        <v>457</v>
      </c>
      <c r="D23" s="100" t="s">
        <v>458</v>
      </c>
      <c r="E23" s="96" t="s">
        <v>12</v>
      </c>
      <c r="F23" s="97">
        <v>1</v>
      </c>
      <c r="G23" s="98"/>
      <c r="H23" s="67">
        <f t="shared" si="0"/>
        <v>0</v>
      </c>
      <c r="I23" s="3"/>
    </row>
    <row r="24" spans="1:9" ht="12.75" customHeight="1">
      <c r="A24" s="3"/>
      <c r="B24" s="43">
        <v>13</v>
      </c>
      <c r="C24" s="99" t="s">
        <v>459</v>
      </c>
      <c r="D24" s="100" t="s">
        <v>460</v>
      </c>
      <c r="E24" s="96" t="s">
        <v>12</v>
      </c>
      <c r="F24" s="97">
        <v>2</v>
      </c>
      <c r="G24" s="98"/>
      <c r="H24" s="67">
        <f t="shared" si="0"/>
        <v>0</v>
      </c>
      <c r="I24" s="3"/>
    </row>
    <row r="25" spans="1:9" ht="11.65" customHeight="1">
      <c r="A25" s="3"/>
      <c r="B25" s="43">
        <v>14</v>
      </c>
      <c r="C25" s="99" t="s">
        <v>461</v>
      </c>
      <c r="D25" s="100" t="s">
        <v>462</v>
      </c>
      <c r="E25" s="96" t="s">
        <v>12</v>
      </c>
      <c r="F25" s="97">
        <v>3</v>
      </c>
      <c r="G25" s="98"/>
      <c r="H25" s="67">
        <f t="shared" si="0"/>
        <v>0</v>
      </c>
      <c r="I25" s="3"/>
    </row>
    <row r="26" spans="1:9" ht="12.75" customHeight="1">
      <c r="A26" s="3"/>
      <c r="B26" s="43">
        <v>15</v>
      </c>
      <c r="C26" s="99" t="s">
        <v>465</v>
      </c>
      <c r="D26" s="100" t="s">
        <v>466</v>
      </c>
      <c r="E26" s="96" t="s">
        <v>12</v>
      </c>
      <c r="F26" s="97">
        <v>1</v>
      </c>
      <c r="G26" s="98"/>
      <c r="H26" s="67">
        <f t="shared" si="0"/>
        <v>0</v>
      </c>
      <c r="I26" s="3"/>
    </row>
    <row r="27" spans="1:9" ht="12.75" customHeight="1">
      <c r="A27" s="3"/>
      <c r="B27" s="43">
        <v>16</v>
      </c>
      <c r="C27" s="99" t="s">
        <v>467</v>
      </c>
      <c r="D27" s="101" t="s">
        <v>468</v>
      </c>
      <c r="E27" s="96" t="s">
        <v>12</v>
      </c>
      <c r="F27" s="97">
        <v>10</v>
      </c>
      <c r="G27" s="98"/>
      <c r="H27" s="67">
        <f t="shared" si="0"/>
        <v>0</v>
      </c>
      <c r="I27" s="3"/>
    </row>
    <row r="28" spans="1:9" ht="12.75" customHeight="1">
      <c r="A28" s="3"/>
      <c r="B28" s="43">
        <v>17</v>
      </c>
      <c r="C28" s="62" t="s">
        <v>429</v>
      </c>
      <c r="D28" s="70" t="s">
        <v>430</v>
      </c>
      <c r="E28" s="64" t="s">
        <v>12</v>
      </c>
      <c r="F28" s="65">
        <v>3</v>
      </c>
      <c r="G28" s="66"/>
      <c r="H28" s="67">
        <f t="shared" si="0"/>
        <v>0</v>
      </c>
      <c r="I28" s="3"/>
    </row>
    <row r="29" spans="1:9" ht="28.5" customHeight="1">
      <c r="A29" s="3"/>
      <c r="B29" s="43">
        <v>18</v>
      </c>
      <c r="C29" s="62" t="s">
        <v>294</v>
      </c>
      <c r="D29" s="63" t="s">
        <v>295</v>
      </c>
      <c r="E29" s="64" t="s">
        <v>22</v>
      </c>
      <c r="F29" s="65">
        <v>15</v>
      </c>
      <c r="G29" s="66"/>
      <c r="H29" s="67">
        <f t="shared" si="0"/>
        <v>0</v>
      </c>
      <c r="I29" s="3"/>
    </row>
    <row r="30" spans="1:9" ht="30" customHeight="1">
      <c r="A30" s="3"/>
      <c r="B30" s="43">
        <v>19</v>
      </c>
      <c r="C30" s="62" t="s">
        <v>292</v>
      </c>
      <c r="D30" s="63" t="s">
        <v>474</v>
      </c>
      <c r="E30" s="64" t="s">
        <v>22</v>
      </c>
      <c r="F30" s="65">
        <v>35</v>
      </c>
      <c r="G30" s="66"/>
      <c r="H30" s="67">
        <f t="shared" si="0"/>
        <v>0</v>
      </c>
      <c r="I30" s="3"/>
    </row>
    <row r="31" spans="1:9" ht="12.75" customHeight="1">
      <c r="A31" s="3"/>
      <c r="B31" s="43">
        <v>20</v>
      </c>
      <c r="C31" s="62" t="s">
        <v>199</v>
      </c>
      <c r="D31" s="70" t="s">
        <v>200</v>
      </c>
      <c r="E31" s="64" t="s">
        <v>22</v>
      </c>
      <c r="F31" s="65">
        <v>495</v>
      </c>
      <c r="G31" s="66"/>
      <c r="H31" s="67">
        <f t="shared" si="0"/>
        <v>0</v>
      </c>
      <c r="I31" s="3"/>
    </row>
    <row r="32" spans="1:9" ht="12.75" customHeight="1">
      <c r="A32" s="3"/>
      <c r="B32" s="43">
        <v>21</v>
      </c>
      <c r="C32" s="62" t="s">
        <v>203</v>
      </c>
      <c r="D32" s="70" t="s">
        <v>204</v>
      </c>
      <c r="E32" s="64" t="s">
        <v>22</v>
      </c>
      <c r="F32" s="65">
        <v>80</v>
      </c>
      <c r="G32" s="66"/>
      <c r="H32" s="67">
        <f t="shared" si="0"/>
        <v>0</v>
      </c>
      <c r="I32" s="3"/>
    </row>
    <row r="33" spans="1:9" ht="12.75" customHeight="1">
      <c r="A33" s="3"/>
      <c r="B33" s="43">
        <v>22</v>
      </c>
      <c r="C33" s="62" t="s">
        <v>207</v>
      </c>
      <c r="D33" s="70" t="s">
        <v>208</v>
      </c>
      <c r="E33" s="64" t="s">
        <v>22</v>
      </c>
      <c r="F33" s="65">
        <v>210</v>
      </c>
      <c r="G33" s="66"/>
      <c r="H33" s="67">
        <f t="shared" si="0"/>
        <v>0</v>
      </c>
      <c r="I33" s="3"/>
    </row>
    <row r="34" spans="1:9" ht="12.75" customHeight="1">
      <c r="A34" s="3"/>
      <c r="B34" s="43">
        <v>23</v>
      </c>
      <c r="C34" s="62" t="s">
        <v>477</v>
      </c>
      <c r="D34" s="70" t="s">
        <v>478</v>
      </c>
      <c r="E34" s="64" t="s">
        <v>22</v>
      </c>
      <c r="F34" s="65">
        <v>50</v>
      </c>
      <c r="G34" s="66"/>
      <c r="H34" s="67">
        <f t="shared" si="0"/>
        <v>0</v>
      </c>
      <c r="I34" s="3"/>
    </row>
    <row r="35" spans="1:9" ht="12.75" customHeight="1">
      <c r="A35" s="3"/>
      <c r="B35" s="43">
        <v>24</v>
      </c>
      <c r="C35" s="62" t="s">
        <v>288</v>
      </c>
      <c r="D35" s="70" t="s">
        <v>289</v>
      </c>
      <c r="E35" s="64" t="s">
        <v>22</v>
      </c>
      <c r="F35" s="65">
        <v>80</v>
      </c>
      <c r="G35" s="66"/>
      <c r="H35" s="67">
        <f t="shared" si="0"/>
        <v>0</v>
      </c>
      <c r="I35" s="3"/>
    </row>
    <row r="36" spans="1:9" ht="12.75" customHeight="1">
      <c r="A36" s="3"/>
      <c r="B36" s="43">
        <v>25</v>
      </c>
      <c r="C36" s="62" t="s">
        <v>263</v>
      </c>
      <c r="D36" s="70" t="s">
        <v>264</v>
      </c>
      <c r="E36" s="64" t="s">
        <v>12</v>
      </c>
      <c r="F36" s="65">
        <v>28</v>
      </c>
      <c r="G36" s="66"/>
      <c r="H36" s="67">
        <f t="shared" si="0"/>
        <v>0</v>
      </c>
      <c r="I36" s="3"/>
    </row>
    <row r="37" spans="1:9" ht="29" customHeight="1">
      <c r="A37" s="3"/>
      <c r="B37" s="43">
        <v>26</v>
      </c>
      <c r="C37" s="62" t="s">
        <v>292</v>
      </c>
      <c r="D37" s="70" t="s">
        <v>293</v>
      </c>
      <c r="E37" s="64" t="s">
        <v>22</v>
      </c>
      <c r="F37" s="65">
        <v>60</v>
      </c>
      <c r="G37" s="66"/>
      <c r="H37" s="67">
        <f t="shared" si="0"/>
        <v>0</v>
      </c>
      <c r="I37" s="3"/>
    </row>
    <row r="38" spans="1:9" ht="28" customHeight="1">
      <c r="A38" s="3"/>
      <c r="B38" s="43">
        <v>27</v>
      </c>
      <c r="C38" s="62" t="s">
        <v>294</v>
      </c>
      <c r="D38" s="70" t="s">
        <v>295</v>
      </c>
      <c r="E38" s="64" t="s">
        <v>22</v>
      </c>
      <c r="F38" s="65">
        <v>100</v>
      </c>
      <c r="G38" s="66"/>
      <c r="H38" s="67">
        <f t="shared" si="0"/>
        <v>0</v>
      </c>
      <c r="I38" s="3"/>
    </row>
    <row r="39" spans="1:9" ht="12.75" customHeight="1">
      <c r="A39" s="3"/>
      <c r="B39" s="43">
        <v>28</v>
      </c>
      <c r="C39" s="62" t="s">
        <v>231</v>
      </c>
      <c r="D39" s="70" t="s">
        <v>232</v>
      </c>
      <c r="E39" s="64" t="s">
        <v>12</v>
      </c>
      <c r="F39" s="65">
        <v>28</v>
      </c>
      <c r="G39" s="66"/>
      <c r="H39" s="67">
        <f t="shared" si="0"/>
        <v>0</v>
      </c>
      <c r="I39" s="3"/>
    </row>
    <row r="40" spans="1:9" ht="12.75" customHeight="1">
      <c r="A40" s="3"/>
      <c r="B40" s="43">
        <v>29</v>
      </c>
      <c r="C40" s="62" t="s">
        <v>235</v>
      </c>
      <c r="D40" s="70" t="s">
        <v>236</v>
      </c>
      <c r="E40" s="64" t="s">
        <v>12</v>
      </c>
      <c r="F40" s="65">
        <v>40</v>
      </c>
      <c r="G40" s="66"/>
      <c r="H40" s="67">
        <f t="shared" si="0"/>
        <v>0</v>
      </c>
      <c r="I40" s="3"/>
    </row>
    <row r="41" spans="1:9" ht="12.75" customHeight="1">
      <c r="A41" s="3"/>
      <c r="B41" s="43">
        <v>30</v>
      </c>
      <c r="C41" s="62" t="s">
        <v>274</v>
      </c>
      <c r="D41" s="70" t="s">
        <v>275</v>
      </c>
      <c r="E41" s="64" t="s">
        <v>12</v>
      </c>
      <c r="F41" s="65">
        <v>8</v>
      </c>
      <c r="G41" s="66"/>
      <c r="H41" s="67">
        <f t="shared" si="0"/>
        <v>0</v>
      </c>
      <c r="I41" s="3"/>
    </row>
    <row r="42" spans="1:9" ht="12.75" customHeight="1">
      <c r="A42" s="3"/>
      <c r="B42" s="43">
        <v>31</v>
      </c>
      <c r="C42" s="62" t="s">
        <v>347</v>
      </c>
      <c r="D42" s="70" t="s">
        <v>348</v>
      </c>
      <c r="E42" s="64" t="s">
        <v>22</v>
      </c>
      <c r="F42" s="65">
        <v>72</v>
      </c>
      <c r="G42" s="66"/>
      <c r="H42" s="67">
        <f t="shared" si="0"/>
        <v>0</v>
      </c>
      <c r="I42" s="3"/>
    </row>
    <row r="43" spans="1:9" ht="12.75" customHeight="1">
      <c r="A43" s="3"/>
      <c r="B43" s="43">
        <v>32</v>
      </c>
      <c r="C43" s="62" t="s">
        <v>339</v>
      </c>
      <c r="D43" s="70" t="s">
        <v>340</v>
      </c>
      <c r="E43" s="64" t="s">
        <v>22</v>
      </c>
      <c r="F43" s="65">
        <v>102</v>
      </c>
      <c r="G43" s="66"/>
      <c r="H43" s="67">
        <f t="shared" si="0"/>
        <v>0</v>
      </c>
      <c r="I43" s="3"/>
    </row>
    <row r="44" spans="1:9" ht="12.75" customHeight="1">
      <c r="A44" s="3"/>
      <c r="B44" s="43">
        <v>33</v>
      </c>
      <c r="C44" s="62" t="s">
        <v>341</v>
      </c>
      <c r="D44" s="70" t="s">
        <v>342</v>
      </c>
      <c r="E44" s="64" t="s">
        <v>22</v>
      </c>
      <c r="F44" s="65">
        <v>100</v>
      </c>
      <c r="G44" s="66"/>
      <c r="H44" s="67">
        <f t="shared" si="0"/>
        <v>0</v>
      </c>
      <c r="I44" s="3"/>
    </row>
    <row r="45" spans="1:9" ht="12.75" customHeight="1">
      <c r="A45" s="3"/>
      <c r="B45" s="43">
        <v>34</v>
      </c>
      <c r="C45" s="62" t="s">
        <v>335</v>
      </c>
      <c r="D45" s="70" t="s">
        <v>336</v>
      </c>
      <c r="E45" s="64" t="s">
        <v>22</v>
      </c>
      <c r="F45" s="65">
        <v>63</v>
      </c>
      <c r="G45" s="66"/>
      <c r="H45" s="67">
        <f t="shared" si="0"/>
        <v>0</v>
      </c>
      <c r="I45" s="3"/>
    </row>
    <row r="46" spans="1:9" ht="11.65" customHeight="1">
      <c r="A46" s="3"/>
      <c r="B46" s="43">
        <v>35</v>
      </c>
      <c r="C46" s="62" t="s">
        <v>503</v>
      </c>
      <c r="D46" s="70" t="s">
        <v>504</v>
      </c>
      <c r="E46" s="64" t="s">
        <v>22</v>
      </c>
      <c r="F46" s="65">
        <v>84</v>
      </c>
      <c r="G46" s="66"/>
      <c r="H46" s="67">
        <f t="shared" si="0"/>
        <v>0</v>
      </c>
      <c r="I46" s="3"/>
    </row>
    <row r="47" spans="1:9" ht="12.75" customHeight="1">
      <c r="A47" s="3"/>
      <c r="B47" s="43">
        <v>36</v>
      </c>
      <c r="C47" s="62" t="s">
        <v>251</v>
      </c>
      <c r="D47" s="63" t="s">
        <v>252</v>
      </c>
      <c r="E47" s="64" t="s">
        <v>12</v>
      </c>
      <c r="F47" s="65">
        <v>3</v>
      </c>
      <c r="G47" s="66"/>
      <c r="H47" s="67">
        <f t="shared" si="0"/>
        <v>0</v>
      </c>
      <c r="I47" s="3"/>
    </row>
    <row r="48" spans="1:9" ht="12.75" customHeight="1">
      <c r="A48" s="3"/>
      <c r="B48" s="43">
        <v>37</v>
      </c>
      <c r="C48" s="62" t="s">
        <v>257</v>
      </c>
      <c r="D48" s="70" t="s">
        <v>258</v>
      </c>
      <c r="E48" s="64" t="s">
        <v>22</v>
      </c>
      <c r="F48" s="65">
        <v>55</v>
      </c>
      <c r="G48" s="66"/>
      <c r="H48" s="67">
        <f t="shared" si="0"/>
        <v>0</v>
      </c>
      <c r="I48" s="3"/>
    </row>
    <row r="49" spans="1:9" ht="12.75" customHeight="1">
      <c r="A49" s="3"/>
      <c r="B49" s="43">
        <v>38</v>
      </c>
      <c r="C49" s="62" t="s">
        <v>259</v>
      </c>
      <c r="D49" s="70" t="s">
        <v>260</v>
      </c>
      <c r="E49" s="64" t="s">
        <v>12</v>
      </c>
      <c r="F49" s="65">
        <v>4</v>
      </c>
      <c r="G49" s="66"/>
      <c r="H49" s="67">
        <f t="shared" si="0"/>
        <v>0</v>
      </c>
      <c r="I49" s="3"/>
    </row>
    <row r="50" spans="1:9" ht="12.75" customHeight="1">
      <c r="A50" s="3"/>
      <c r="B50" s="43">
        <v>39</v>
      </c>
      <c r="C50" s="62" t="s">
        <v>263</v>
      </c>
      <c r="D50" s="70" t="s">
        <v>264</v>
      </c>
      <c r="E50" s="64" t="s">
        <v>12</v>
      </c>
      <c r="F50" s="65">
        <v>4</v>
      </c>
      <c r="G50" s="66"/>
      <c r="H50" s="67">
        <f t="shared" si="0"/>
        <v>0</v>
      </c>
      <c r="I50" s="3"/>
    </row>
    <row r="51" spans="1:9" ht="12.75" customHeight="1">
      <c r="A51" s="3"/>
      <c r="B51" s="43">
        <v>40</v>
      </c>
      <c r="C51" s="62" t="s">
        <v>265</v>
      </c>
      <c r="D51" s="70" t="s">
        <v>266</v>
      </c>
      <c r="E51" s="64" t="s">
        <v>12</v>
      </c>
      <c r="F51" s="65">
        <v>4</v>
      </c>
      <c r="G51" s="66"/>
      <c r="H51" s="67">
        <f t="shared" si="0"/>
        <v>0</v>
      </c>
      <c r="I51" s="3"/>
    </row>
    <row r="52" spans="1:9" ht="12.75" customHeight="1">
      <c r="A52" s="3"/>
      <c r="B52" s="43">
        <v>41</v>
      </c>
      <c r="C52" s="62" t="s">
        <v>267</v>
      </c>
      <c r="D52" s="70" t="s">
        <v>268</v>
      </c>
      <c r="E52" s="64" t="s">
        <v>12</v>
      </c>
      <c r="F52" s="65">
        <v>4</v>
      </c>
      <c r="G52" s="66"/>
      <c r="H52" s="67">
        <f t="shared" si="0"/>
        <v>0</v>
      </c>
      <c r="I52" s="3"/>
    </row>
    <row r="53" spans="1:9" ht="12.75" customHeight="1">
      <c r="A53" s="3"/>
      <c r="B53" s="43">
        <v>42</v>
      </c>
      <c r="C53" s="62" t="s">
        <v>511</v>
      </c>
      <c r="D53" s="70" t="s">
        <v>512</v>
      </c>
      <c r="E53" s="64" t="s">
        <v>12</v>
      </c>
      <c r="F53" s="65">
        <v>4</v>
      </c>
      <c r="G53" s="66"/>
      <c r="H53" s="67">
        <f t="shared" si="0"/>
        <v>0</v>
      </c>
      <c r="I53" s="3"/>
    </row>
    <row r="54" spans="1:9" ht="12.75" customHeight="1">
      <c r="A54" s="3"/>
      <c r="B54" s="43">
        <v>43</v>
      </c>
      <c r="C54" s="62" t="s">
        <v>245</v>
      </c>
      <c r="D54" s="63" t="s">
        <v>246</v>
      </c>
      <c r="E54" s="64" t="s">
        <v>247</v>
      </c>
      <c r="F54" s="65">
        <v>0.42</v>
      </c>
      <c r="G54" s="68" t="s">
        <v>248</v>
      </c>
      <c r="H54" s="69">
        <f>(SUM(H56:H119)/100)*F54</f>
        <v>0</v>
      </c>
      <c r="I54" s="3"/>
    </row>
    <row r="55" spans="1:9" ht="15.9" customHeight="1">
      <c r="A55" s="26"/>
      <c r="B55" s="43"/>
      <c r="C55" s="44"/>
      <c r="D55" s="45" t="s">
        <v>23</v>
      </c>
      <c r="E55" s="59"/>
      <c r="F55" s="59"/>
      <c r="G55" s="60"/>
      <c r="H55" s="67"/>
      <c r="I55" s="26"/>
    </row>
    <row r="56" spans="1:9" ht="11.9" customHeight="1">
      <c r="A56" s="3"/>
      <c r="B56" s="43">
        <v>44</v>
      </c>
      <c r="C56" s="62"/>
      <c r="D56" s="63" t="s">
        <v>40</v>
      </c>
      <c r="E56" s="64" t="s">
        <v>12</v>
      </c>
      <c r="F56" s="65">
        <v>24</v>
      </c>
      <c r="G56" s="66"/>
      <c r="H56" s="67">
        <f t="shared" ref="H56:H119" si="1">ROUND(G56*F56,2)</f>
        <v>0</v>
      </c>
      <c r="I56" s="53"/>
    </row>
    <row r="57" spans="1:9" ht="11.9" customHeight="1">
      <c r="A57" s="3"/>
      <c r="B57" s="43">
        <v>45</v>
      </c>
      <c r="C57" s="62"/>
      <c r="D57" s="63" t="s">
        <v>43</v>
      </c>
      <c r="E57" s="64" t="s">
        <v>12</v>
      </c>
      <c r="F57" s="65">
        <v>5</v>
      </c>
      <c r="G57" s="66"/>
      <c r="H57" s="67">
        <f t="shared" si="1"/>
        <v>0</v>
      </c>
      <c r="I57" s="53"/>
    </row>
    <row r="58" spans="1:9" ht="11.9" customHeight="1">
      <c r="A58" s="3"/>
      <c r="B58" s="43">
        <v>46</v>
      </c>
      <c r="C58" s="62"/>
      <c r="D58" s="63" t="s">
        <v>44</v>
      </c>
      <c r="E58" s="64" t="s">
        <v>12</v>
      </c>
      <c r="F58" s="65">
        <v>4</v>
      </c>
      <c r="G58" s="66"/>
      <c r="H58" s="67">
        <f t="shared" si="1"/>
        <v>0</v>
      </c>
      <c r="I58" s="53"/>
    </row>
    <row r="59" spans="1:9" ht="11.9" customHeight="1">
      <c r="A59" s="3"/>
      <c r="B59" s="43">
        <v>47</v>
      </c>
      <c r="C59" s="62"/>
      <c r="D59" s="63" t="s">
        <v>45</v>
      </c>
      <c r="E59" s="64" t="s">
        <v>12</v>
      </c>
      <c r="F59" s="65">
        <v>1</v>
      </c>
      <c r="G59" s="66"/>
      <c r="H59" s="67">
        <f t="shared" si="1"/>
        <v>0</v>
      </c>
      <c r="I59" s="53"/>
    </row>
    <row r="60" spans="1:9" ht="11.9" customHeight="1">
      <c r="A60" s="3"/>
      <c r="B60" s="43">
        <v>48</v>
      </c>
      <c r="C60" s="62"/>
      <c r="D60" s="63" t="s">
        <v>66</v>
      </c>
      <c r="E60" s="64" t="s">
        <v>12</v>
      </c>
      <c r="F60" s="65">
        <v>5</v>
      </c>
      <c r="G60" s="66"/>
      <c r="H60" s="67">
        <f t="shared" si="1"/>
        <v>0</v>
      </c>
      <c r="I60" s="53"/>
    </row>
    <row r="61" spans="1:9" ht="11.9" customHeight="1">
      <c r="A61" s="3"/>
      <c r="B61" s="43">
        <v>49</v>
      </c>
      <c r="C61" s="62"/>
      <c r="D61" s="63" t="s">
        <v>58</v>
      </c>
      <c r="E61" s="64" t="s">
        <v>12</v>
      </c>
      <c r="F61" s="65">
        <v>1</v>
      </c>
      <c r="G61" s="66"/>
      <c r="H61" s="67">
        <f t="shared" si="1"/>
        <v>0</v>
      </c>
      <c r="I61" s="53"/>
    </row>
    <row r="62" spans="1:9" ht="11.9" customHeight="1">
      <c r="A62" s="3"/>
      <c r="B62" s="43">
        <v>50</v>
      </c>
      <c r="C62" s="62"/>
      <c r="D62" s="63" t="s">
        <v>85</v>
      </c>
      <c r="E62" s="64" t="s">
        <v>12</v>
      </c>
      <c r="F62" s="65">
        <v>1</v>
      </c>
      <c r="G62" s="66"/>
      <c r="H62" s="67">
        <f t="shared" si="1"/>
        <v>0</v>
      </c>
      <c r="I62" s="53"/>
    </row>
    <row r="63" spans="1:9" ht="11.9" customHeight="1">
      <c r="A63" s="3"/>
      <c r="B63" s="43">
        <v>51</v>
      </c>
      <c r="C63" s="62"/>
      <c r="D63" s="63" t="s">
        <v>417</v>
      </c>
      <c r="E63" s="64" t="s">
        <v>12</v>
      </c>
      <c r="F63" s="65">
        <v>3</v>
      </c>
      <c r="G63" s="66"/>
      <c r="H63" s="67">
        <f t="shared" si="1"/>
        <v>0</v>
      </c>
      <c r="I63" s="53"/>
    </row>
    <row r="64" spans="1:9" ht="26" customHeight="1">
      <c r="A64" s="3"/>
      <c r="B64" s="43">
        <v>52</v>
      </c>
      <c r="C64" s="62"/>
      <c r="D64" s="70" t="s">
        <v>495</v>
      </c>
      <c r="E64" s="64" t="s">
        <v>12</v>
      </c>
      <c r="F64" s="65">
        <v>1</v>
      </c>
      <c r="G64" s="66"/>
      <c r="H64" s="67">
        <f t="shared" si="1"/>
        <v>0</v>
      </c>
      <c r="I64" s="53"/>
    </row>
    <row r="65" spans="1:9" ht="77.5" customHeight="1">
      <c r="A65" s="3"/>
      <c r="B65" s="43">
        <v>53</v>
      </c>
      <c r="C65" s="62"/>
      <c r="D65" s="63" t="s">
        <v>77</v>
      </c>
      <c r="E65" s="64" t="s">
        <v>12</v>
      </c>
      <c r="F65" s="65">
        <v>3</v>
      </c>
      <c r="G65" s="66"/>
      <c r="H65" s="67">
        <f t="shared" si="1"/>
        <v>0</v>
      </c>
      <c r="I65" s="53"/>
    </row>
    <row r="66" spans="1:9" ht="24.5" customHeight="1">
      <c r="A66" s="3"/>
      <c r="B66" s="43">
        <v>54</v>
      </c>
      <c r="C66" s="62"/>
      <c r="D66" s="63" t="s">
        <v>65</v>
      </c>
      <c r="E66" s="64" t="s">
        <v>12</v>
      </c>
      <c r="F66" s="65">
        <v>80</v>
      </c>
      <c r="G66" s="66"/>
      <c r="H66" s="67">
        <f t="shared" si="1"/>
        <v>0</v>
      </c>
      <c r="I66" s="53"/>
    </row>
    <row r="67" spans="1:9" ht="24.5" customHeight="1">
      <c r="A67" s="3"/>
      <c r="B67" s="43">
        <v>55</v>
      </c>
      <c r="C67" s="62"/>
      <c r="D67" s="63" t="s">
        <v>64</v>
      </c>
      <c r="E67" s="64" t="s">
        <v>63</v>
      </c>
      <c r="F67" s="65">
        <v>1</v>
      </c>
      <c r="G67" s="66"/>
      <c r="H67" s="67">
        <f t="shared" si="1"/>
        <v>0</v>
      </c>
      <c r="I67" s="53"/>
    </row>
    <row r="68" spans="1:9" ht="11.9" customHeight="1">
      <c r="A68" s="3"/>
      <c r="B68" s="43">
        <v>56</v>
      </c>
      <c r="C68" s="62"/>
      <c r="D68" s="63" t="s">
        <v>496</v>
      </c>
      <c r="E68" s="64" t="s">
        <v>12</v>
      </c>
      <c r="F68" s="65">
        <v>1</v>
      </c>
      <c r="G68" s="66"/>
      <c r="H68" s="67">
        <f t="shared" si="1"/>
        <v>0</v>
      </c>
      <c r="I68" s="53"/>
    </row>
    <row r="69" spans="1:9" ht="11.9" customHeight="1">
      <c r="A69" s="3"/>
      <c r="B69" s="43">
        <v>57</v>
      </c>
      <c r="C69" s="62"/>
      <c r="D69" s="63" t="s">
        <v>497</v>
      </c>
      <c r="E69" s="64" t="s">
        <v>12</v>
      </c>
      <c r="F69" s="65">
        <v>3</v>
      </c>
      <c r="G69" s="66"/>
      <c r="H69" s="67">
        <f t="shared" si="1"/>
        <v>0</v>
      </c>
      <c r="I69" s="53"/>
    </row>
    <row r="70" spans="1:9" ht="11.9" customHeight="1">
      <c r="A70" s="3"/>
      <c r="B70" s="43">
        <v>58</v>
      </c>
      <c r="C70" s="62"/>
      <c r="D70" s="63" t="s">
        <v>498</v>
      </c>
      <c r="E70" s="64" t="s">
        <v>12</v>
      </c>
      <c r="F70" s="65">
        <v>1</v>
      </c>
      <c r="G70" s="66"/>
      <c r="H70" s="67">
        <f t="shared" si="1"/>
        <v>0</v>
      </c>
      <c r="I70" s="53"/>
    </row>
    <row r="71" spans="1:9" ht="11.9" customHeight="1">
      <c r="A71" s="3"/>
      <c r="B71" s="43">
        <v>59</v>
      </c>
      <c r="C71" s="62"/>
      <c r="D71" s="95" t="s">
        <v>499</v>
      </c>
      <c r="E71" s="96" t="s">
        <v>12</v>
      </c>
      <c r="F71" s="97">
        <v>3</v>
      </c>
      <c r="G71" s="98"/>
      <c r="H71" s="67">
        <f t="shared" si="1"/>
        <v>0</v>
      </c>
      <c r="I71" s="53"/>
    </row>
    <row r="72" spans="1:9" ht="11.9" customHeight="1">
      <c r="A72" s="3"/>
      <c r="B72" s="43">
        <v>60</v>
      </c>
      <c r="C72" s="62"/>
      <c r="D72" s="95" t="s">
        <v>378</v>
      </c>
      <c r="E72" s="96" t="s">
        <v>12</v>
      </c>
      <c r="F72" s="97">
        <v>1</v>
      </c>
      <c r="G72" s="98"/>
      <c r="H72" s="67">
        <f t="shared" si="1"/>
        <v>0</v>
      </c>
      <c r="I72" s="53"/>
    </row>
    <row r="73" spans="1:9" ht="11.9" customHeight="1">
      <c r="A73" s="3"/>
      <c r="B73" s="43">
        <v>61</v>
      </c>
      <c r="C73" s="62"/>
      <c r="D73" s="95" t="s">
        <v>379</v>
      </c>
      <c r="E73" s="96" t="s">
        <v>12</v>
      </c>
      <c r="F73" s="97">
        <v>1</v>
      </c>
      <c r="G73" s="98"/>
      <c r="H73" s="67">
        <f t="shared" si="1"/>
        <v>0</v>
      </c>
      <c r="I73" s="53"/>
    </row>
    <row r="74" spans="1:9" ht="11.9" customHeight="1">
      <c r="A74" s="3"/>
      <c r="B74" s="43">
        <v>62</v>
      </c>
      <c r="C74" s="62"/>
      <c r="D74" s="95" t="s">
        <v>380</v>
      </c>
      <c r="E74" s="96" t="s">
        <v>12</v>
      </c>
      <c r="F74" s="97">
        <v>3</v>
      </c>
      <c r="G74" s="98"/>
      <c r="H74" s="67">
        <f t="shared" si="1"/>
        <v>0</v>
      </c>
      <c r="I74" s="53"/>
    </row>
    <row r="75" spans="1:9" ht="11.9" customHeight="1">
      <c r="A75" s="3"/>
      <c r="B75" s="43">
        <v>63</v>
      </c>
      <c r="C75" s="62"/>
      <c r="D75" s="95" t="s">
        <v>381</v>
      </c>
      <c r="E75" s="96" t="s">
        <v>63</v>
      </c>
      <c r="F75" s="97">
        <v>1</v>
      </c>
      <c r="G75" s="98"/>
      <c r="H75" s="67">
        <f t="shared" si="1"/>
        <v>0</v>
      </c>
      <c r="I75" s="53"/>
    </row>
    <row r="76" spans="1:9" ht="11.9" customHeight="1">
      <c r="A76" s="3"/>
      <c r="B76" s="43">
        <v>64</v>
      </c>
      <c r="C76" s="62"/>
      <c r="D76" s="63" t="s">
        <v>542</v>
      </c>
      <c r="E76" s="96" t="s">
        <v>12</v>
      </c>
      <c r="F76" s="97">
        <v>1</v>
      </c>
      <c r="G76" s="98"/>
      <c r="H76" s="67">
        <f t="shared" si="1"/>
        <v>0</v>
      </c>
      <c r="I76" s="53"/>
    </row>
    <row r="77" spans="1:9" ht="11.9" customHeight="1">
      <c r="A77" s="3"/>
      <c r="B77" s="43">
        <v>65</v>
      </c>
      <c r="C77" s="62"/>
      <c r="D77" s="95" t="s">
        <v>382</v>
      </c>
      <c r="E77" s="96" t="s">
        <v>12</v>
      </c>
      <c r="F77" s="97">
        <v>10</v>
      </c>
      <c r="G77" s="98"/>
      <c r="H77" s="67">
        <f t="shared" si="1"/>
        <v>0</v>
      </c>
      <c r="I77" s="53"/>
    </row>
    <row r="78" spans="1:9" ht="11.9" customHeight="1">
      <c r="A78" s="3"/>
      <c r="B78" s="43">
        <v>66</v>
      </c>
      <c r="C78" s="62"/>
      <c r="D78" s="63" t="s">
        <v>500</v>
      </c>
      <c r="E78" s="64" t="s">
        <v>22</v>
      </c>
      <c r="F78" s="65">
        <v>15</v>
      </c>
      <c r="G78" s="66"/>
      <c r="H78" s="67">
        <f t="shared" si="1"/>
        <v>0</v>
      </c>
      <c r="I78" s="53"/>
    </row>
    <row r="79" spans="1:9" ht="11.9" customHeight="1">
      <c r="A79" s="3"/>
      <c r="B79" s="43">
        <v>67</v>
      </c>
      <c r="C79" s="62"/>
      <c r="D79" s="95" t="s">
        <v>384</v>
      </c>
      <c r="E79" s="96" t="s">
        <v>22</v>
      </c>
      <c r="F79" s="97">
        <v>20</v>
      </c>
      <c r="G79" s="98"/>
      <c r="H79" s="67">
        <f t="shared" si="1"/>
        <v>0</v>
      </c>
      <c r="I79" s="53"/>
    </row>
    <row r="80" spans="1:9" ht="11.9" customHeight="1">
      <c r="A80" s="3"/>
      <c r="B80" s="43">
        <v>68</v>
      </c>
      <c r="C80" s="62"/>
      <c r="D80" s="95" t="s">
        <v>385</v>
      </c>
      <c r="E80" s="96" t="s">
        <v>22</v>
      </c>
      <c r="F80" s="97">
        <v>15</v>
      </c>
      <c r="G80" s="98"/>
      <c r="H80" s="67">
        <f t="shared" si="1"/>
        <v>0</v>
      </c>
      <c r="I80" s="53"/>
    </row>
    <row r="81" spans="1:9" ht="11.9" customHeight="1">
      <c r="A81" s="3"/>
      <c r="B81" s="43">
        <v>69</v>
      </c>
      <c r="C81" s="62"/>
      <c r="D81" s="95" t="s">
        <v>147</v>
      </c>
      <c r="E81" s="96" t="s">
        <v>22</v>
      </c>
      <c r="F81" s="97">
        <v>30</v>
      </c>
      <c r="G81" s="98"/>
      <c r="H81" s="67">
        <f t="shared" si="1"/>
        <v>0</v>
      </c>
      <c r="I81" s="53"/>
    </row>
    <row r="82" spans="1:9" ht="11.9" customHeight="1">
      <c r="A82" s="3"/>
      <c r="B82" s="43">
        <v>70</v>
      </c>
      <c r="C82" s="62"/>
      <c r="D82" s="63" t="s">
        <v>392</v>
      </c>
      <c r="E82" s="64" t="s">
        <v>22</v>
      </c>
      <c r="F82" s="65">
        <v>465</v>
      </c>
      <c r="G82" s="66"/>
      <c r="H82" s="67">
        <f t="shared" si="1"/>
        <v>0</v>
      </c>
      <c r="I82" s="53"/>
    </row>
    <row r="83" spans="1:9" ht="11.9" customHeight="1">
      <c r="A83" s="3"/>
      <c r="B83" s="43">
        <v>71</v>
      </c>
      <c r="C83" s="62"/>
      <c r="D83" s="63" t="s">
        <v>413</v>
      </c>
      <c r="E83" s="64" t="s">
        <v>22</v>
      </c>
      <c r="F83" s="65">
        <v>80</v>
      </c>
      <c r="G83" s="66"/>
      <c r="H83" s="67">
        <f t="shared" si="1"/>
        <v>0</v>
      </c>
      <c r="I83" s="53"/>
    </row>
    <row r="84" spans="1:9" ht="11.9" customHeight="1">
      <c r="A84" s="3"/>
      <c r="B84" s="43">
        <v>72</v>
      </c>
      <c r="C84" s="62"/>
      <c r="D84" s="63" t="s">
        <v>151</v>
      </c>
      <c r="E84" s="64" t="s">
        <v>22</v>
      </c>
      <c r="F84" s="65">
        <v>210</v>
      </c>
      <c r="G84" s="66"/>
      <c r="H84" s="67">
        <f t="shared" si="1"/>
        <v>0</v>
      </c>
      <c r="I84" s="53"/>
    </row>
    <row r="85" spans="1:9" ht="11.9" customHeight="1">
      <c r="A85" s="3"/>
      <c r="B85" s="43">
        <v>73</v>
      </c>
      <c r="C85" s="62"/>
      <c r="D85" s="63" t="s">
        <v>396</v>
      </c>
      <c r="E85" s="64" t="s">
        <v>22</v>
      </c>
      <c r="F85" s="65">
        <v>50</v>
      </c>
      <c r="G85" s="66"/>
      <c r="H85" s="67">
        <f t="shared" si="1"/>
        <v>0</v>
      </c>
      <c r="I85" s="53"/>
    </row>
    <row r="86" spans="1:9" ht="11.9" customHeight="1">
      <c r="A86" s="3"/>
      <c r="B86" s="43">
        <v>74</v>
      </c>
      <c r="C86" s="62"/>
      <c r="D86" s="70" t="s">
        <v>106</v>
      </c>
      <c r="E86" s="64" t="s">
        <v>22</v>
      </c>
      <c r="F86" s="65">
        <v>80</v>
      </c>
      <c r="G86" s="66"/>
      <c r="H86" s="67">
        <f t="shared" si="1"/>
        <v>0</v>
      </c>
      <c r="I86" s="53"/>
    </row>
    <row r="87" spans="1:9" ht="11.9" customHeight="1">
      <c r="A87" s="3"/>
      <c r="B87" s="43">
        <v>75</v>
      </c>
      <c r="C87" s="62"/>
      <c r="D87" s="70" t="s">
        <v>107</v>
      </c>
      <c r="E87" s="64" t="s">
        <v>12</v>
      </c>
      <c r="F87" s="65">
        <v>90</v>
      </c>
      <c r="G87" s="66"/>
      <c r="H87" s="67">
        <f t="shared" si="1"/>
        <v>0</v>
      </c>
      <c r="I87" s="53"/>
    </row>
    <row r="88" spans="1:9" ht="11.9" customHeight="1">
      <c r="A88" s="3"/>
      <c r="B88" s="43">
        <v>76</v>
      </c>
      <c r="C88" s="62"/>
      <c r="D88" s="70" t="s">
        <v>118</v>
      </c>
      <c r="E88" s="64" t="s">
        <v>12</v>
      </c>
      <c r="F88" s="65">
        <v>2</v>
      </c>
      <c r="G88" s="66"/>
      <c r="H88" s="67">
        <f t="shared" si="1"/>
        <v>0</v>
      </c>
      <c r="I88" s="53"/>
    </row>
    <row r="89" spans="1:9" ht="11.9" customHeight="1">
      <c r="A89" s="3"/>
      <c r="B89" s="43">
        <v>77</v>
      </c>
      <c r="C89" s="62"/>
      <c r="D89" s="70" t="s">
        <v>99</v>
      </c>
      <c r="E89" s="64" t="s">
        <v>12</v>
      </c>
      <c r="F89" s="65">
        <v>2</v>
      </c>
      <c r="G89" s="66"/>
      <c r="H89" s="67">
        <f t="shared" si="1"/>
        <v>0</v>
      </c>
      <c r="I89" s="53"/>
    </row>
    <row r="90" spans="1:9" ht="11.9" customHeight="1">
      <c r="A90" s="3"/>
      <c r="B90" s="43">
        <v>78</v>
      </c>
      <c r="C90" s="62"/>
      <c r="D90" s="70" t="s">
        <v>123</v>
      </c>
      <c r="E90" s="64" t="s">
        <v>22</v>
      </c>
      <c r="F90" s="65">
        <v>45</v>
      </c>
      <c r="G90" s="66"/>
      <c r="H90" s="67">
        <f t="shared" si="1"/>
        <v>0</v>
      </c>
      <c r="I90" s="53"/>
    </row>
    <row r="91" spans="1:9" ht="11.9" customHeight="1">
      <c r="A91" s="3"/>
      <c r="B91" s="43">
        <v>79</v>
      </c>
      <c r="C91" s="62"/>
      <c r="D91" s="70" t="s">
        <v>122</v>
      </c>
      <c r="E91" s="64" t="s">
        <v>22</v>
      </c>
      <c r="F91" s="65">
        <v>100</v>
      </c>
      <c r="G91" s="66"/>
      <c r="H91" s="67">
        <f t="shared" si="1"/>
        <v>0</v>
      </c>
      <c r="I91" s="53"/>
    </row>
    <row r="92" spans="1:9" ht="23.5" customHeight="1">
      <c r="A92" s="3"/>
      <c r="B92" s="43">
        <v>80</v>
      </c>
      <c r="C92" s="62"/>
      <c r="D92" s="63" t="s">
        <v>513</v>
      </c>
      <c r="E92" s="64" t="s">
        <v>12</v>
      </c>
      <c r="F92" s="65">
        <v>12</v>
      </c>
      <c r="G92" s="66"/>
      <c r="H92" s="67">
        <f t="shared" si="1"/>
        <v>0</v>
      </c>
      <c r="I92" s="53"/>
    </row>
    <row r="93" spans="1:9" ht="11.9" customHeight="1">
      <c r="A93" s="3"/>
      <c r="B93" s="43">
        <v>81</v>
      </c>
      <c r="C93" s="62"/>
      <c r="D93" s="70" t="s">
        <v>111</v>
      </c>
      <c r="E93" s="64" t="s">
        <v>12</v>
      </c>
      <c r="F93" s="65">
        <v>6</v>
      </c>
      <c r="G93" s="66"/>
      <c r="H93" s="67">
        <f t="shared" si="1"/>
        <v>0</v>
      </c>
      <c r="I93" s="53"/>
    </row>
    <row r="94" spans="1:9" ht="27" customHeight="1">
      <c r="A94" s="3"/>
      <c r="B94" s="43">
        <v>82</v>
      </c>
      <c r="C94" s="62"/>
      <c r="D94" s="70" t="s">
        <v>285</v>
      </c>
      <c r="E94" s="64" t="s">
        <v>12</v>
      </c>
      <c r="F94" s="65">
        <v>6</v>
      </c>
      <c r="G94" s="66"/>
      <c r="H94" s="67">
        <f t="shared" si="1"/>
        <v>0</v>
      </c>
      <c r="I94" s="53"/>
    </row>
    <row r="95" spans="1:9" ht="11.9" customHeight="1">
      <c r="A95" s="3"/>
      <c r="B95" s="43">
        <v>83</v>
      </c>
      <c r="C95" s="62"/>
      <c r="D95" s="70" t="s">
        <v>523</v>
      </c>
      <c r="E95" s="64" t="s">
        <v>22</v>
      </c>
      <c r="F95" s="65">
        <v>27</v>
      </c>
      <c r="G95" s="66"/>
      <c r="H95" s="67">
        <f t="shared" si="1"/>
        <v>0</v>
      </c>
      <c r="I95" s="53"/>
    </row>
    <row r="96" spans="1:9" ht="11.9" customHeight="1">
      <c r="A96" s="3"/>
      <c r="B96" s="43">
        <v>84</v>
      </c>
      <c r="C96" s="62"/>
      <c r="D96" s="70" t="s">
        <v>322</v>
      </c>
      <c r="E96" s="64" t="s">
        <v>22</v>
      </c>
      <c r="F96" s="65">
        <v>45</v>
      </c>
      <c r="G96" s="66"/>
      <c r="H96" s="67">
        <f t="shared" si="1"/>
        <v>0</v>
      </c>
      <c r="I96" s="53"/>
    </row>
    <row r="97" spans="1:9" ht="11.9" customHeight="1">
      <c r="A97" s="3"/>
      <c r="B97" s="43">
        <v>85</v>
      </c>
      <c r="C97" s="62"/>
      <c r="D97" s="70" t="s">
        <v>533</v>
      </c>
      <c r="E97" s="64" t="s">
        <v>12</v>
      </c>
      <c r="F97" s="65">
        <v>32</v>
      </c>
      <c r="G97" s="66"/>
      <c r="H97" s="67">
        <f t="shared" si="1"/>
        <v>0</v>
      </c>
      <c r="I97" s="53"/>
    </row>
    <row r="98" spans="1:9" ht="11.9" customHeight="1">
      <c r="A98" s="3"/>
      <c r="B98" s="43">
        <v>86</v>
      </c>
      <c r="C98" s="62"/>
      <c r="D98" s="70" t="s">
        <v>534</v>
      </c>
      <c r="E98" s="64" t="s">
        <v>12</v>
      </c>
      <c r="F98" s="65">
        <v>40</v>
      </c>
      <c r="G98" s="66"/>
      <c r="H98" s="67">
        <f t="shared" si="1"/>
        <v>0</v>
      </c>
      <c r="I98" s="53"/>
    </row>
    <row r="99" spans="1:9" ht="11.9" customHeight="1">
      <c r="A99" s="3"/>
      <c r="B99" s="43">
        <v>87</v>
      </c>
      <c r="C99" s="62"/>
      <c r="D99" s="70" t="s">
        <v>535</v>
      </c>
      <c r="E99" s="64" t="s">
        <v>12</v>
      </c>
      <c r="F99" s="65">
        <v>72</v>
      </c>
      <c r="G99" s="66"/>
      <c r="H99" s="67">
        <f t="shared" si="1"/>
        <v>0</v>
      </c>
      <c r="I99" s="53"/>
    </row>
    <row r="100" spans="1:9" ht="11.9" customHeight="1">
      <c r="A100" s="3"/>
      <c r="B100" s="43">
        <v>88</v>
      </c>
      <c r="C100" s="62"/>
      <c r="D100" s="70" t="s">
        <v>350</v>
      </c>
      <c r="E100" s="64" t="s">
        <v>22</v>
      </c>
      <c r="F100" s="65">
        <v>102</v>
      </c>
      <c r="G100" s="66"/>
      <c r="H100" s="67">
        <f t="shared" si="1"/>
        <v>0</v>
      </c>
      <c r="I100" s="53"/>
    </row>
    <row r="101" spans="1:9" ht="11.9" customHeight="1">
      <c r="A101" s="3"/>
      <c r="B101" s="43">
        <v>89</v>
      </c>
      <c r="C101" s="62"/>
      <c r="D101" s="70" t="s">
        <v>351</v>
      </c>
      <c r="E101" s="64" t="s">
        <v>22</v>
      </c>
      <c r="F101" s="65">
        <v>100</v>
      </c>
      <c r="G101" s="66"/>
      <c r="H101" s="67">
        <f t="shared" si="1"/>
        <v>0</v>
      </c>
      <c r="I101" s="53"/>
    </row>
    <row r="102" spans="1:9" ht="11.9" customHeight="1">
      <c r="A102" s="3"/>
      <c r="B102" s="43">
        <v>90</v>
      </c>
      <c r="C102" s="62"/>
      <c r="D102" s="70" t="s">
        <v>331</v>
      </c>
      <c r="E102" s="64" t="s">
        <v>12</v>
      </c>
      <c r="F102" s="65">
        <v>200</v>
      </c>
      <c r="G102" s="66"/>
      <c r="H102" s="67">
        <f t="shared" si="1"/>
        <v>0</v>
      </c>
      <c r="I102" s="53"/>
    </row>
    <row r="103" spans="1:9" ht="11.9" customHeight="1">
      <c r="A103" s="3"/>
      <c r="B103" s="43">
        <v>91</v>
      </c>
      <c r="C103" s="62"/>
      <c r="D103" s="70" t="s">
        <v>540</v>
      </c>
      <c r="E103" s="64" t="s">
        <v>12</v>
      </c>
      <c r="F103" s="65">
        <v>50</v>
      </c>
      <c r="G103" s="66"/>
      <c r="H103" s="67">
        <f t="shared" si="1"/>
        <v>0</v>
      </c>
      <c r="I103" s="53"/>
    </row>
    <row r="104" spans="1:9" ht="11.9" customHeight="1">
      <c r="A104" s="3"/>
      <c r="B104" s="43">
        <v>92</v>
      </c>
      <c r="C104" s="62"/>
      <c r="D104" s="70" t="s">
        <v>502</v>
      </c>
      <c r="E104" s="64" t="s">
        <v>22</v>
      </c>
      <c r="F104" s="65">
        <v>63</v>
      </c>
      <c r="G104" s="66"/>
      <c r="H104" s="67">
        <f t="shared" si="1"/>
        <v>0</v>
      </c>
      <c r="I104" s="53"/>
    </row>
    <row r="105" spans="1:9" ht="11.9" customHeight="1">
      <c r="A105" s="3"/>
      <c r="B105" s="43">
        <v>93</v>
      </c>
      <c r="C105" s="62"/>
      <c r="D105" s="70" t="s">
        <v>501</v>
      </c>
      <c r="E105" s="64" t="s">
        <v>22</v>
      </c>
      <c r="F105" s="65">
        <v>96</v>
      </c>
      <c r="G105" s="66"/>
      <c r="H105" s="67">
        <f t="shared" si="1"/>
        <v>0</v>
      </c>
      <c r="I105" s="53"/>
    </row>
    <row r="106" spans="1:9" ht="11.9" customHeight="1">
      <c r="A106" s="3"/>
      <c r="B106" s="43">
        <v>94</v>
      </c>
      <c r="C106" s="62"/>
      <c r="D106" s="70" t="s">
        <v>318</v>
      </c>
      <c r="E106" s="64" t="s">
        <v>12</v>
      </c>
      <c r="F106" s="65">
        <v>150</v>
      </c>
      <c r="G106" s="66"/>
      <c r="H106" s="67">
        <f t="shared" si="1"/>
        <v>0</v>
      </c>
      <c r="I106" s="53"/>
    </row>
    <row r="107" spans="1:9" ht="11.9" customHeight="1">
      <c r="A107" s="3"/>
      <c r="B107" s="43">
        <v>95</v>
      </c>
      <c r="C107" s="62"/>
      <c r="D107" s="70" t="s">
        <v>505</v>
      </c>
      <c r="E107" s="64" t="s">
        <v>12</v>
      </c>
      <c r="F107" s="65">
        <v>100</v>
      </c>
      <c r="G107" s="66"/>
      <c r="H107" s="67">
        <f t="shared" si="1"/>
        <v>0</v>
      </c>
      <c r="I107" s="53"/>
    </row>
    <row r="108" spans="1:9" ht="11.9" customHeight="1">
      <c r="A108" s="3"/>
      <c r="B108" s="43">
        <v>96</v>
      </c>
      <c r="C108" s="62"/>
      <c r="D108" s="63" t="s">
        <v>54</v>
      </c>
      <c r="E108" s="64" t="s">
        <v>63</v>
      </c>
      <c r="F108" s="65">
        <v>1</v>
      </c>
      <c r="G108" s="66"/>
      <c r="H108" s="67">
        <f t="shared" si="1"/>
        <v>0</v>
      </c>
      <c r="I108" s="53"/>
    </row>
    <row r="109" spans="1:9" ht="11.9" customHeight="1">
      <c r="A109" s="3"/>
      <c r="B109" s="43">
        <v>97</v>
      </c>
      <c r="C109" s="62"/>
      <c r="D109" s="63" t="s">
        <v>81</v>
      </c>
      <c r="E109" s="64" t="s">
        <v>63</v>
      </c>
      <c r="F109" s="65">
        <v>1</v>
      </c>
      <c r="G109" s="66"/>
      <c r="H109" s="67">
        <f t="shared" si="1"/>
        <v>0</v>
      </c>
      <c r="I109" s="53"/>
    </row>
    <row r="110" spans="1:9" ht="11.9" customHeight="1">
      <c r="A110" s="3"/>
      <c r="B110" s="43">
        <v>98</v>
      </c>
      <c r="C110" s="62"/>
      <c r="D110" s="63" t="s">
        <v>508</v>
      </c>
      <c r="E110" s="64" t="s">
        <v>12</v>
      </c>
      <c r="F110" s="65">
        <v>4</v>
      </c>
      <c r="G110" s="66"/>
      <c r="H110" s="67">
        <f t="shared" si="1"/>
        <v>0</v>
      </c>
      <c r="I110" s="53"/>
    </row>
    <row r="111" spans="1:9" ht="11.9" customHeight="1">
      <c r="A111" s="3"/>
      <c r="B111" s="43">
        <v>99</v>
      </c>
      <c r="C111" s="62"/>
      <c r="D111" s="63" t="s">
        <v>509</v>
      </c>
      <c r="E111" s="64" t="s">
        <v>12</v>
      </c>
      <c r="F111" s="65">
        <v>28</v>
      </c>
      <c r="G111" s="66"/>
      <c r="H111" s="67">
        <f t="shared" si="1"/>
        <v>0</v>
      </c>
      <c r="I111" s="53"/>
    </row>
    <row r="112" spans="1:9" ht="11.9" customHeight="1">
      <c r="A112" s="3"/>
      <c r="B112" s="43">
        <v>100</v>
      </c>
      <c r="C112" s="62"/>
      <c r="D112" s="70" t="s">
        <v>541</v>
      </c>
      <c r="E112" s="64" t="s">
        <v>22</v>
      </c>
      <c r="F112" s="65">
        <v>55</v>
      </c>
      <c r="G112" s="66"/>
      <c r="H112" s="67">
        <f t="shared" si="1"/>
        <v>0</v>
      </c>
      <c r="I112" s="53"/>
    </row>
    <row r="113" spans="1:9" ht="11.9" customHeight="1">
      <c r="A113" s="3"/>
      <c r="B113" s="43">
        <v>101</v>
      </c>
      <c r="C113" s="62"/>
      <c r="D113" s="63" t="s">
        <v>510</v>
      </c>
      <c r="E113" s="64" t="s">
        <v>12</v>
      </c>
      <c r="F113" s="65">
        <v>28</v>
      </c>
      <c r="G113" s="66"/>
      <c r="H113" s="67">
        <f t="shared" si="1"/>
        <v>0</v>
      </c>
      <c r="I113" s="53"/>
    </row>
    <row r="114" spans="1:9" ht="11.9" customHeight="1">
      <c r="A114" s="3"/>
      <c r="B114" s="43">
        <v>102</v>
      </c>
      <c r="C114" s="62"/>
      <c r="D114" s="63" t="s">
        <v>100</v>
      </c>
      <c r="E114" s="64" t="s">
        <v>12</v>
      </c>
      <c r="F114" s="65">
        <v>8</v>
      </c>
      <c r="G114" s="66"/>
      <c r="H114" s="67">
        <f t="shared" si="1"/>
        <v>0</v>
      </c>
      <c r="I114" s="53"/>
    </row>
    <row r="115" spans="1:9" ht="11.9" customHeight="1">
      <c r="A115" s="3"/>
      <c r="B115" s="43">
        <v>103</v>
      </c>
      <c r="C115" s="62"/>
      <c r="D115" s="70" t="s">
        <v>97</v>
      </c>
      <c r="E115" s="64" t="s">
        <v>12</v>
      </c>
      <c r="F115" s="65">
        <v>4</v>
      </c>
      <c r="G115" s="66"/>
      <c r="H115" s="67">
        <f t="shared" si="1"/>
        <v>0</v>
      </c>
      <c r="I115" s="53"/>
    </row>
    <row r="116" spans="1:9" ht="11.9" customHeight="1">
      <c r="A116" s="3"/>
      <c r="B116" s="43">
        <v>104</v>
      </c>
      <c r="C116" s="62"/>
      <c r="D116" s="70" t="s">
        <v>254</v>
      </c>
      <c r="E116" s="64" t="s">
        <v>12</v>
      </c>
      <c r="F116" s="65">
        <v>4</v>
      </c>
      <c r="G116" s="66"/>
      <c r="H116" s="67">
        <f t="shared" si="1"/>
        <v>0</v>
      </c>
      <c r="I116" s="53"/>
    </row>
    <row r="117" spans="1:9" ht="11.9" customHeight="1">
      <c r="A117" s="3"/>
      <c r="B117" s="43">
        <v>105</v>
      </c>
      <c r="C117" s="62"/>
      <c r="D117" s="70" t="s">
        <v>96</v>
      </c>
      <c r="E117" s="64" t="s">
        <v>12</v>
      </c>
      <c r="F117" s="65">
        <v>4</v>
      </c>
      <c r="G117" s="66"/>
      <c r="H117" s="67">
        <f t="shared" si="1"/>
        <v>0</v>
      </c>
      <c r="I117" s="53"/>
    </row>
    <row r="118" spans="1:9" ht="11.9" customHeight="1">
      <c r="A118" s="3"/>
      <c r="B118" s="43">
        <v>106</v>
      </c>
      <c r="C118" s="62"/>
      <c r="D118" s="70" t="s">
        <v>101</v>
      </c>
      <c r="E118" s="64" t="s">
        <v>12</v>
      </c>
      <c r="F118" s="65">
        <v>4</v>
      </c>
      <c r="G118" s="66"/>
      <c r="H118" s="67">
        <f t="shared" si="1"/>
        <v>0</v>
      </c>
      <c r="I118" s="53"/>
    </row>
    <row r="119" spans="1:9" ht="27.5" customHeight="1">
      <c r="A119" s="3"/>
      <c r="B119" s="43">
        <v>107</v>
      </c>
      <c r="C119" s="62"/>
      <c r="D119" s="70" t="s">
        <v>410</v>
      </c>
      <c r="E119" s="64" t="s">
        <v>63</v>
      </c>
      <c r="F119" s="65">
        <v>1</v>
      </c>
      <c r="G119" s="66"/>
      <c r="H119" s="67">
        <f t="shared" si="1"/>
        <v>0</v>
      </c>
      <c r="I119" s="53"/>
    </row>
    <row r="120" spans="1:9" ht="15" customHeight="1">
      <c r="A120" s="26"/>
      <c r="B120" s="43"/>
      <c r="C120" s="44"/>
      <c r="D120" s="45" t="s">
        <v>24</v>
      </c>
      <c r="E120" s="59"/>
      <c r="F120" s="59"/>
      <c r="G120" s="60"/>
      <c r="H120" s="61"/>
      <c r="I120" s="26"/>
    </row>
    <row r="121" spans="1:9" ht="11.9" customHeight="1">
      <c r="A121" s="3"/>
      <c r="B121" s="43">
        <v>108</v>
      </c>
      <c r="C121" s="62"/>
      <c r="D121" s="70" t="s">
        <v>105</v>
      </c>
      <c r="E121" s="64" t="s">
        <v>25</v>
      </c>
      <c r="F121" s="65">
        <v>4</v>
      </c>
      <c r="G121" s="66"/>
      <c r="H121" s="67">
        <f t="shared" ref="H121:H122" si="2">ROUND(G121*F121,2)</f>
        <v>0</v>
      </c>
      <c r="I121" s="3"/>
    </row>
    <row r="122" spans="1:9" ht="11.9" customHeight="1">
      <c r="A122" s="3"/>
      <c r="B122" s="43">
        <v>109</v>
      </c>
      <c r="C122" s="62"/>
      <c r="D122" s="63" t="s">
        <v>56</v>
      </c>
      <c r="E122" s="64" t="s">
        <v>63</v>
      </c>
      <c r="F122" s="65">
        <v>1</v>
      </c>
      <c r="G122" s="66"/>
      <c r="H122" s="67">
        <f t="shared" si="2"/>
        <v>0</v>
      </c>
      <c r="I122" s="3"/>
    </row>
    <row r="123" spans="1:9" ht="11.9" customHeight="1">
      <c r="G123" s="2"/>
    </row>
  </sheetData>
  <mergeCells count="3">
    <mergeCell ref="G7:H7"/>
    <mergeCell ref="B8:F8"/>
    <mergeCell ref="G8:H8"/>
  </mergeCells>
  <pageMargins left="0.39370078740157483" right="0.39370078740157483" top="0.39370078740157483" bottom="0.39370078740157483" header="0.78740157480314965" footer="0.78740157480314965"/>
  <pageSetup paperSize="9" scale="57" orientation="portrait" horizontalDpi="300" verticalDpi="300" r:id="rId1"/>
  <ignoredErrors>
    <ignoredError sqref="C54 C12:C47 C48:C5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8A20732C5766439DE611A14AD8CB07" ma:contentTypeVersion="13" ma:contentTypeDescription="Vytvoří nový dokument" ma:contentTypeScope="" ma:versionID="67c5e3d50d02d6437a367bf6d4918714">
  <xsd:schema xmlns:xsd="http://www.w3.org/2001/XMLSchema" xmlns:xs="http://www.w3.org/2001/XMLSchema" xmlns:p="http://schemas.microsoft.com/office/2006/metadata/properties" xmlns:ns2="14d87ee8-dabd-4110-9a84-8bff7c3c900d" xmlns:ns3="a2eebd31-0ec9-47f7-8b07-c760723f2437" targetNamespace="http://schemas.microsoft.com/office/2006/metadata/properties" ma:root="true" ma:fieldsID="da6c03c2c17e38e064fb9d8310f2a75d" ns2:_="" ns3:_="">
    <xsd:import namespace="14d87ee8-dabd-4110-9a84-8bff7c3c900d"/>
    <xsd:import namespace="a2eebd31-0ec9-47f7-8b07-c760723f24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87ee8-dabd-4110-9a84-8bff7c3c90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ebd31-0ec9-47f7-8b07-c760723f243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d87ee8-dabd-4110-9a84-8bff7c3c900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EF11061-EED4-4FE4-B367-3FB2D2E6FE4D}"/>
</file>

<file path=customXml/itemProps2.xml><?xml version="1.0" encoding="utf-8"?>
<ds:datastoreItem xmlns:ds="http://schemas.openxmlformats.org/officeDocument/2006/customXml" ds:itemID="{2D0F24C4-33EC-4433-A5EE-A4BC0A589B2E}"/>
</file>

<file path=customXml/itemProps3.xml><?xml version="1.0" encoding="utf-8"?>
<ds:datastoreItem xmlns:ds="http://schemas.openxmlformats.org/officeDocument/2006/customXml" ds:itemID="{EF99E4DA-A5CB-4188-8E0E-2EC5BEF049B4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1541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Rekapitulace</vt:lpstr>
      <vt:lpstr>1) Osvětlení haly TaO</vt:lpstr>
      <vt:lpstr>2) Rozvody NN haly TaO</vt:lpstr>
      <vt:lpstr>3) Uzemnění TaO</vt:lpstr>
      <vt:lpstr>4) LPS haly TaO</vt:lpstr>
      <vt:lpstr>5) Kabelové nosné systémy - TaO</vt:lpstr>
      <vt:lpstr>6) Odolejování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Radim</dc:creator>
  <dc:description/>
  <cp:lastModifiedBy>Radim _</cp:lastModifiedBy>
  <cp:revision>266</cp:revision>
  <cp:lastPrinted>2025-09-12T21:59:37Z</cp:lastPrinted>
  <dcterms:created xsi:type="dcterms:W3CDTF">2021-11-13T23:10:48Z</dcterms:created>
  <dcterms:modified xsi:type="dcterms:W3CDTF">2025-10-22T09:55:52Z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0x010100FE8A20732C5766439DE611A14AD8CB07</vt:lpwstr>
  </property>
</Properties>
</file>